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 windowHeight="15870" tabRatio="500" activeTab="0"/>
  </bookViews>
  <sheets>
    <sheet name="Overall" sheetId="1" r:id="rId1"/>
    <sheet name="Relationship Testing" sheetId="2" r:id="rId2"/>
    <sheet name="Missing persons" sheetId="3" r:id="rId3"/>
    <sheet name="Complex STR results" sheetId="4" r:id="rId4"/>
    <sheet name="Capillary electrophoresis" sheetId="5" r:id="rId5"/>
  </sheets>
  <definedNames/>
  <calcPr fullCalcOnLoad="1"/>
</workbook>
</file>

<file path=xl/sharedStrings.xml><?xml version="1.0" encoding="utf-8"?>
<sst xmlns="http://schemas.openxmlformats.org/spreadsheetml/2006/main" count="928" uniqueCount="115">
  <si>
    <t>Interpretation of complex STR results</t>
  </si>
  <si>
    <t>Yes.</t>
  </si>
  <si>
    <t>adequate</t>
  </si>
  <si>
    <t>No.</t>
  </si>
  <si>
    <t>Advanced interpretation of DNA profiles</t>
  </si>
  <si>
    <t>challenging</t>
  </si>
  <si>
    <t>Estimating drop-out probabilities in more cases.</t>
  </si>
  <si>
    <t>nil</t>
  </si>
  <si>
    <t xml:space="preserve">Same topic but more practical use (excercises based ond real casework samples) and more background knowledge about forensim on non-mathematicians and non-programmers level </t>
  </si>
  <si>
    <t>more of the complicated examples</t>
  </si>
  <si>
    <t>numerical examples, paternity, kinship, mixtures</t>
  </si>
  <si>
    <t>Case Y Database and Case Y DNA</t>
  </si>
  <si>
    <t>interpretation of mixtures and LTDNA (examples)</t>
  </si>
  <si>
    <t>follow up on interpretation of complex STR results</t>
  </si>
  <si>
    <t>More informations about signification of statistical results (LR....) in court.</t>
  </si>
  <si>
    <t>Missing persons and forensic genetics</t>
  </si>
  <si>
    <t>too simple</t>
  </si>
  <si>
    <t>I would like to see more about this topic</t>
  </si>
  <si>
    <t>More casework practical examples to report</t>
  </si>
  <si>
    <t>Fundamentals of capillary electrophoresis</t>
  </si>
  <si>
    <t>New technologies applied to forensic</t>
  </si>
  <si>
    <t>Statistical Methods in Relationship Testing</t>
  </si>
  <si>
    <t>NGS and other coming technologies</t>
  </si>
  <si>
    <t>complex case reports - from sampling to statistical interpretation and report</t>
  </si>
  <si>
    <t>A little more in depth with real life application. The course is very theoretical, although this is great to lay the foundations.</t>
  </si>
  <si>
    <t>More focus on excersise and examples.</t>
  </si>
  <si>
    <t xml:space="preserve">statical methods in interpretation of mixed DNA profile,Statical methodes in Forensic Genetics in details. </t>
  </si>
  <si>
    <t>I would have liked more information about the analysis of lab data to derive values for dropout and dropin.</t>
  </si>
  <si>
    <t>Development prospect of forensic genetics</t>
  </si>
  <si>
    <t>Although being very interesting I'd like to see not only reports from accidents that involved missing persons and forensic genetics analyses but also some more scientific backgrounds.</t>
  </si>
  <si>
    <t>Statistical methods not only for relationship testing but for forensics in general, e.g. frequency estimates and likelihood ratios for mtDNA and Y</t>
  </si>
  <si>
    <t>Details of prior odds calculations, usage of statistical programs, softwares used in identification purposes.</t>
  </si>
  <si>
    <t>(Please choose)</t>
  </si>
  <si>
    <t>more technical. Teach new methods for the particular situations.</t>
  </si>
  <si>
    <t>PCR in Forensic</t>
  </si>
  <si>
    <t>Statistic, mixed profiles, bioinformatic.</t>
  </si>
  <si>
    <t>For a future workshop I would like to have more practical lessons. the size of the group was ok to lern more basic principles of R and maybe to try more practical exercise.</t>
  </si>
  <si>
    <t>too complex</t>
  </si>
  <si>
    <t>I think this workshop assumed too much existing knowledge and was more focused on examples. I would have liked to see some better structure starting at the basics - what DNA typing methods are useful for missing persons ID, how the methods work, how you interpret DNA evidence in missing persons cases, how you report results. John Butler's sessions were much better in this regard as his are very practical guides and more like a workshop.</t>
  </si>
  <si>
    <t>More on linkage and use of X-STRs</t>
  </si>
  <si>
    <t xml:space="preserve">extraction of ancient DNA </t>
  </si>
  <si>
    <t>DNA data banks</t>
  </si>
  <si>
    <t>More on novel scientific approaches used to identify missing persons in the described scenarios.</t>
  </si>
  <si>
    <t xml:space="preserve">How to estimate the probabilities of dropout and dropin with the data of a particular laboratory. </t>
  </si>
  <si>
    <t xml:space="preserve">I missed more presentations about the use of new DNA technologies to solve real cases, and some view of how this issue (missing persons) is handle in different countries, with different experiences. </t>
  </si>
  <si>
    <t>similar content again, but with more additional basic information on LR and measures used in these statistical testings.</t>
  </si>
  <si>
    <t>DNA databases and the software available to facilitate with their operation</t>
  </si>
  <si>
    <t xml:space="preserve">Troubleshooting on CE,Interpretation and analysis of STR peaks in mixed DNA as well as analysis of  mtDNA .  </t>
  </si>
  <si>
    <t>followup on the topics addressed during the workshop (potential standardization of pedigrees, progress on development of program for MPI and UB, ...)</t>
  </si>
  <si>
    <t>It's very good and would you please add other logiciels to practice in forensic gentics</t>
  </si>
  <si>
    <t>I really appreciate the workshop, I have learned many things that in some way I am not so used to them, becasue I don't work so routinely with LR, so now it is time to assimilate this information, but it was very useful.</t>
  </si>
  <si>
    <t>It was a very intresting course and I hope there will be more such informative workshops</t>
  </si>
  <si>
    <t>The lecturers were fantastic</t>
  </si>
  <si>
    <t xml:space="preserve">The workshop was very interesting </t>
  </si>
  <si>
    <t>I liked very much the way Dr. Gill presented the  workshop</t>
  </si>
  <si>
    <t>Too expensive</t>
  </si>
  <si>
    <t>I think it was not a workshop, I was only some speeches about the theme. I would not participate again.</t>
  </si>
  <si>
    <t>It was a great workshop. however the copy of the software obtained from the lecturer did not work.</t>
  </si>
  <si>
    <t>I would have liked to have a see a little bit more with some of the more complex situations and maybe more with combining multiple systems.</t>
  </si>
  <si>
    <t>I liked the workshop, however I felt, that the statistical forms were often unnecessarily complicated, as the same results could have been obtained with much simpler formulas</t>
  </si>
  <si>
    <t>I enjoyed the workshop very much. We have used the likelihood ratio in our lab for years and so for me personally the first day of the workshop could have been condensed. However I know that there are many labs that do not use LRs and so fully understand dedicating the day to explaining LRs.</t>
  </si>
  <si>
    <t>The many speakers provided a thorough insight into how missing persons may be identified in the various regions of the world.</t>
  </si>
  <si>
    <t>This was my first attendance at an ISFG meeting and I was thoroughly impressed by the organization and quality and standard of all presentations and workshops.</t>
  </si>
  <si>
    <t xml:space="preserve">Some of the speakers seemed to be very nervous and little prepared, although the subject matter was very interesting. </t>
  </si>
  <si>
    <t>Very good workshop with exercises that aid in understanding the formulas</t>
  </si>
  <si>
    <t xml:space="preserve">It was more like a lecture rather than a workshop. A more interactive workshop could be designed. </t>
  </si>
  <si>
    <t>there was not a good corelation between the presented subjects. Also, there was no educational value in the talks.</t>
  </si>
  <si>
    <t>very nice workshop</t>
  </si>
  <si>
    <t>the first 2 presentations were of very high quality - but then the quality of presentations declined and the topics were uninteresting</t>
  </si>
  <si>
    <t>Superb quality - very informative</t>
  </si>
  <si>
    <t xml:space="preserve">The course consisted of too many seemingly random talks. Some of them have been shown for at least the third time with the same slides. </t>
  </si>
  <si>
    <t>I participated in CE Electrophoresis workshop and Missing Person workshop. MP- I rate adequate and v. interesting. CE Electrophoresis -too simple. Some advises regarding polymer usage are not adequate to accredited laboratory and therefore even misleading.</t>
  </si>
  <si>
    <t>should have more interaction with the audience, more participative.</t>
  </si>
  <si>
    <t>Although it was a little basic, there was a lot of useful information and some troubleshooting.</t>
  </si>
  <si>
    <t>I initially thought this work shop might be too elementary, but I enjoyed hearing the history of capillary electrophoresis laid out in relation to how we do things in the lab today, and can definitely take away some additional troubleshooting tips.  Thank you!</t>
  </si>
  <si>
    <t xml:space="preserve">The workshop was good, because of the mixture of theory and practical lessons. </t>
  </si>
  <si>
    <t>very informative and in step with actual practice, a lot of technical tips for trouble shooting</t>
  </si>
  <si>
    <t>I think if this workshop is to be run at the next ISFG it needs to be overhauled and be much more practically focussed, assuming that the attendees are not all experienced in the field and are there to learn new methods and techniques, rather than just be presented with case work.</t>
  </si>
  <si>
    <t>This worshop was very well presented and explained by Mr. Fimmers with a very good interaction with the audience and exercices to test directly your new knowledge and ask for more explanations.</t>
  </si>
  <si>
    <t>I enjoyed the balance of elementary and advanced principles covered in this class, as well as the practice problems that broke up the lecture.  I like that no notes were passed out at the beginning of the workshop so that we could just listen and learn and attempt the problems.</t>
  </si>
  <si>
    <t>it was very interesting and in the future i would like to, take another workshop.</t>
  </si>
  <si>
    <t xml:space="preserve">I think the presentations about missing persons should be coordenated or commented by the organizers, or some other format that resembles a real workshop. The way it was , was a simple compilation of some presentations in the same afternoon. </t>
  </si>
  <si>
    <t>The workshop was a good global perspective on missing persons recovery efforts with a look at the policy involved in facilitating such efforts.  Thank you!</t>
  </si>
  <si>
    <t>I found the workshop very interesting and very well explained. It was feasible even for people not directly involved in the calculation of LR in rutine cases.</t>
  </si>
  <si>
    <t>excellent workshop</t>
  </si>
  <si>
    <t>This presentation contained a lot of information about the ABI 3500 sequencer. I would have liked a more in-depth look at the issues regarding the operation of the 310 and the 3130 which are the more common models being used by my lab (3130 XL) and others. It was a however a very informative session overall.</t>
  </si>
  <si>
    <t>It's verry good</t>
  </si>
  <si>
    <t>comment</t>
  </si>
  <si>
    <t>again</t>
  </si>
  <si>
    <t>level</t>
  </si>
  <si>
    <t>accredited</t>
  </si>
  <si>
    <t>next</t>
  </si>
  <si>
    <t>Course</t>
  </si>
  <si>
    <t>Very good course! Well done.</t>
  </si>
  <si>
    <t>Interesting subject in which, I believe, collaboration is a key-word. How can we as specialists communicate to recieve as optimal samples as possible, improve our work, export the DNA data in a safe way and also cut costs?</t>
  </si>
  <si>
    <t>The workshop would have worked well for those labs who do not use LRs. Well done to the organisers.</t>
  </si>
  <si>
    <t>The workshop from Gill et al was excellent. Complex mixture analysis needs software and I would like to see a workshop that reflects the software which is available for interpretation of results, the mathematics or informatics bedind is complex but that is how it is. It needs education!! As there is new software all the time there should be a workshop which is held regularly every year or every two years. However the acoustic in Vienna in the Gill workshop was not very good. I think many people did not get much.</t>
  </si>
  <si>
    <t xml:space="preserve">Relationship testing using linked loci (X chromosome).  Testing full/half siblingship Paternity testing where the alleged fathers are closely related </t>
  </si>
  <si>
    <t>Statistics in mixed samples of ADN and more statistics and mathematical models in forensic sciences</t>
  </si>
  <si>
    <t xml:space="preserve">on evidence sampling e.g. rape cases, murder cases </t>
  </si>
  <si>
    <t>Interactive workshop on FAST-ID/DVI System International New laboratory methods Collaboration with sample collectors/DNA laboratories Antropology Work flows</t>
  </si>
  <si>
    <t xml:space="preserve">- Interpretation of complex STR results - Translation into casework (how to report your findings) </t>
  </si>
  <si>
    <t xml:space="preserve">Validation </t>
  </si>
  <si>
    <t>I would like to see similar topics.  Mixture analysis because if covers many aspects of DNA typing. I like software related topics, DNA typing, mixture analysis, bayesian methods, advanced kinship analysis</t>
  </si>
  <si>
    <t>It would be a help to have selected slides for the excersises, most helpful slides with formulas. Depending on the number of participants it would be nicer to be in a classroom" rather than an auditorium. Rolf did a nice course - thank you."</t>
  </si>
  <si>
    <t xml:space="preserve">In recent workshop in Vienna,I got that all participant were not in same level of knowledge on statics in Forensic Genetics, if it is possible to classify participants according their knowledge on this topic then it will be great.r best regardsr Maryamr KHGR </t>
  </si>
  <si>
    <t>I think that the level was a bit easy for the title complex".  I would have liked to have more examples of really hard profiles and mixtures and more of the maths behind it.  Having said that I also know that some participants were new to the ideas being presented.  perhaps having day 1 as an introduction for new people and day 2 as a more complex session might be better."</t>
  </si>
  <si>
    <t xml:space="preserve">Our lab has registered in GEDNAP trail blind sample in 2011,then we do not have accreditation regarding the standardization of Forensic Genetics  laboratory (in my country, this kind of standardization is not available) so we are going to try for GEDNAP,but our lab has  accredited in Iran from legal medicine center as a private forensic genetics lab.r I would like to thank ISFG for attention which it pays on training workshop for participants. </t>
  </si>
  <si>
    <t>Perhaps a workshop on the best practice" approaches regarding the interaction process between different disciplines in DVI in order to achieve both fast and quality results."</t>
  </si>
  <si>
    <t>even more fundamentals" because some contents have already been advanced from my point of view"</t>
  </si>
  <si>
    <t>N/A</t>
  </si>
  <si>
    <t>Yes</t>
  </si>
  <si>
    <t>No</t>
  </si>
  <si>
    <t>Overall</t>
  </si>
  <si>
    <t>Answered</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</si>
</sst>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0">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8"/>
      <name val="Calibri"/>
      <family val="2"/>
    </font>
    <font>
      <sz val="10"/>
      <color indexed="8"/>
      <name val="Calibri"/>
      <family val="0"/>
    </font>
    <font>
      <b/>
      <sz val="18"/>
      <color indexed="8"/>
      <name val="Calibri"/>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55"/>
        <bgColor indexed="64"/>
      </patternFill>
    </fill>
  </fills>
  <borders count="1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10" borderId="0" applyNumberFormat="0" applyBorder="0" applyAlignment="0" applyProtection="0"/>
    <xf numFmtId="0" fontId="9" fillId="11" borderId="1" applyNumberFormat="0" applyAlignment="0" applyProtection="0"/>
    <xf numFmtId="0" fontId="10" fillId="1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3" borderId="2" applyNumberFormat="0" applyAlignment="0" applyProtection="0"/>
    <xf numFmtId="0" fontId="15" fillId="0" borderId="3" applyNumberFormat="0" applyFill="0" applyAlignment="0" applyProtection="0"/>
    <xf numFmtId="0" fontId="14" fillId="0" borderId="0" applyNumberFormat="0" applyFill="0" applyBorder="0" applyAlignment="0" applyProtection="0"/>
    <xf numFmtId="0" fontId="5" fillId="16" borderId="0" applyNumberFormat="0" applyBorder="0" applyAlignment="0" applyProtection="0"/>
    <xf numFmtId="0" fontId="0" fillId="17" borderId="4" applyNumberFormat="0" applyFont="0" applyAlignment="0" applyProtection="0"/>
    <xf numFmtId="0" fontId="7" fillId="18" borderId="0" applyNumberFormat="0" applyBorder="0" applyAlignment="0" applyProtection="0"/>
    <xf numFmtId="9" fontId="0" fillId="0" borderId="0" applyFont="0" applyFill="0" applyBorder="0" applyAlignment="0" applyProtection="0"/>
    <xf numFmtId="0" fontId="6" fillId="19" borderId="0" applyNumberFormat="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20" borderId="9" applyNumberFormat="0" applyAlignment="0" applyProtection="0"/>
  </cellStyleXfs>
  <cellXfs count="6">
    <xf numFmtId="0" fontId="0" fillId="0" borderId="0" xfId="0" applyAlignment="1">
      <alignment/>
    </xf>
    <xf numFmtId="49" fontId="0" fillId="0" borderId="0" xfId="0" applyNumberFormat="1" applyAlignment="1">
      <alignment wrapText="1"/>
    </xf>
    <xf numFmtId="0" fontId="15" fillId="0" borderId="0" xfId="0" applyFont="1" applyAlignment="1">
      <alignment/>
    </xf>
    <xf numFmtId="0" fontId="15" fillId="17" borderId="0" xfId="0" applyFont="1" applyFill="1" applyAlignment="1">
      <alignment/>
    </xf>
    <xf numFmtId="49" fontId="15" fillId="17" borderId="0" xfId="0" applyNumberFormat="1" applyFont="1" applyFill="1" applyAlignment="1">
      <alignment wrapText="1"/>
    </xf>
    <xf numFmtId="0" fontId="0" fillId="0" borderId="0" xfId="0" applyNumberFormat="1" applyAlignment="1">
      <alignmen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inweis" xfId="47"/>
    <cellStyle name="Neutral" xfId="48"/>
    <cellStyle name="Percent" xfId="49"/>
    <cellStyle name="Schlecht" xfId="50"/>
    <cellStyle name="Titel"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
        </c:manualLayout>
      </c:layout>
      <c:spPr>
        <a:noFill/>
        <a:ln>
          <a:noFill/>
        </a:ln>
      </c:spPr>
      <c:txPr>
        <a:bodyPr vert="horz" rot="0"/>
        <a:lstStyle/>
        <a:p>
          <a:pPr>
            <a:defRPr lang="en-US" cap="none" sz="1800" b="1" i="0" u="none" baseline="0">
              <a:solidFill>
                <a:srgbClr val="000000"/>
              </a:solidFill>
              <a:latin typeface="Calibri"/>
              <a:ea typeface="Calibri"/>
              <a:cs typeface="Calibri"/>
            </a:defRPr>
          </a:pPr>
        </a:p>
      </c:txPr>
    </c:title>
    <c:view3D>
      <c:rotX val="30"/>
      <c:hPercent val="100"/>
      <c:rotY val="0"/>
      <c:depthPercent val="100"/>
      <c:rAngAx val="1"/>
    </c:view3D>
    <c:plotArea>
      <c:layout>
        <c:manualLayout>
          <c:xMode val="edge"/>
          <c:yMode val="edge"/>
          <c:x val="0.02475"/>
          <c:y val="0.357"/>
          <c:w val="0.826"/>
          <c:h val="0.6025"/>
        </c:manualLayout>
      </c:layout>
      <c:pie3DChart>
        <c:varyColors val="1"/>
        <c:ser>
          <c:idx val="0"/>
          <c:order val="0"/>
          <c:tx>
            <c:strRef>
              <c:f>'Relationship Testing'!$A$42</c:f>
              <c:strCache>
                <c:ptCount val="1"/>
                <c:pt idx="0">
                  <c:v>again</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dPt>
            <c:idx val="2"/>
            <c:spPr>
              <a:gradFill rotWithShape="1">
                <a:gsLst>
                  <a:gs pos="0">
                    <a:srgbClr val="DCFFA0"/>
                  </a:gs>
                  <a:gs pos="100000">
                    <a:srgbClr val="A0CA4A"/>
                  </a:gs>
                </a:gsLst>
                <a:lin ang="5400000" scaled="1"/>
              </a:gradFill>
              <a:ln w="3175">
                <a:noFill/>
              </a:ln>
              <a:effectLst>
                <a:outerShdw dist="35921" dir="2700000" algn="br">
                  <a:prstClr val="black"/>
                </a:outerShdw>
              </a:effectLst>
            </c:spPr>
          </c:dPt>
          <c:cat>
            <c:strRef>
              <c:f>'Relationship Testing'!$B$41:$D$41</c:f>
              <c:strCache/>
            </c:strRef>
          </c:cat>
          <c:val>
            <c:numRef>
              <c:f>'Relationship Testing'!$B$42:$D$42</c:f>
              <c:numCache/>
            </c:numRef>
          </c:val>
        </c:ser>
      </c:pie3DChart>
      <c:spPr>
        <a:noFill/>
        <a:ln>
          <a:noFill/>
        </a:ln>
      </c:spPr>
    </c:plotArea>
    <c:legend>
      <c:legendPos val="r"/>
      <c:layout>
        <c:manualLayout>
          <c:xMode val="edge"/>
          <c:yMode val="edge"/>
          <c:x val="0.833"/>
          <c:y val="0.5255"/>
          <c:w val="0.098"/>
          <c:h val="0.2677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25"/>
          <c:y val="0.0425"/>
          <c:w val="0.8325"/>
          <c:h val="0.91025"/>
        </c:manualLayout>
      </c:layout>
      <c:pie3DChart>
        <c:varyColors val="1"/>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cat>
            <c:strRef>
              <c:f>'Missing persons'!$C$43:$D$43</c:f>
              <c:strCache/>
            </c:strRef>
          </c:cat>
          <c:val>
            <c:numRef>
              <c:f>'Missing persons'!$C$44:$D$44</c:f>
              <c:numCache>
                <c:ptCount val="2"/>
                <c:pt idx="0">
                  <c:v>0</c:v>
                </c:pt>
                <c:pt idx="1">
                  <c:v>0</c:v>
                </c:pt>
              </c:numCache>
            </c:numRef>
          </c:val>
        </c:ser>
      </c:pie3DChart>
      <c:spPr>
        <a:noFill/>
        <a:ln>
          <a:noFill/>
        </a:ln>
      </c:spPr>
    </c:plotArea>
    <c:legend>
      <c:legendPos val="r"/>
      <c:layout>
        <c:manualLayout>
          <c:xMode val="edge"/>
          <c:yMode val="edge"/>
          <c:x val="0.89325"/>
          <c:y val="0.40125"/>
          <c:w val="0.09"/>
          <c:h val="0.1767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
        </c:manualLayout>
      </c:layout>
      <c:spPr>
        <a:noFill/>
        <a:ln>
          <a:noFill/>
        </a:ln>
      </c:spPr>
      <c:txPr>
        <a:bodyPr vert="horz" rot="0"/>
        <a:lstStyle/>
        <a:p>
          <a:pPr>
            <a:defRPr lang="en-US" cap="none" sz="1800" b="1" i="0" u="none" baseline="0">
              <a:solidFill>
                <a:srgbClr val="000000"/>
              </a:solidFill>
              <a:latin typeface="Calibri"/>
              <a:ea typeface="Calibri"/>
              <a:cs typeface="Calibri"/>
            </a:defRPr>
          </a:pPr>
        </a:p>
      </c:txPr>
    </c:title>
    <c:view3D>
      <c:rotX val="30"/>
      <c:hPercent val="100"/>
      <c:rotY val="0"/>
      <c:depthPercent val="100"/>
      <c:rAngAx val="1"/>
    </c:view3D>
    <c:plotArea>
      <c:layout>
        <c:manualLayout>
          <c:xMode val="edge"/>
          <c:yMode val="edge"/>
          <c:x val="0.02475"/>
          <c:y val="0.35775"/>
          <c:w val="0.74"/>
          <c:h val="0.60175"/>
        </c:manualLayout>
      </c:layout>
      <c:pie3DChart>
        <c:varyColors val="1"/>
        <c:ser>
          <c:idx val="0"/>
          <c:order val="0"/>
          <c:tx>
            <c:strRef>
              <c:f>'Missing persons'!$A$46</c:f>
              <c:strCache>
                <c:ptCount val="1"/>
                <c:pt idx="0">
                  <c:v>level</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dPt>
            <c:idx val="2"/>
            <c:spPr>
              <a:gradFill rotWithShape="1">
                <a:gsLst>
                  <a:gs pos="0">
                    <a:srgbClr val="DCFFA0"/>
                  </a:gs>
                  <a:gs pos="100000">
                    <a:srgbClr val="A0CA4A"/>
                  </a:gs>
                </a:gsLst>
                <a:lin ang="5400000" scaled="1"/>
              </a:gradFill>
              <a:ln w="3175">
                <a:noFill/>
              </a:ln>
              <a:effectLst>
                <a:outerShdw dist="35921" dir="2700000" algn="br">
                  <a:prstClr val="black"/>
                </a:outerShdw>
              </a:effectLst>
            </c:spPr>
          </c:dPt>
          <c:dPt>
            <c:idx val="3"/>
            <c:spPr>
              <a:gradFill rotWithShape="1">
                <a:gsLst>
                  <a:gs pos="0">
                    <a:srgbClr val="C8B0ED"/>
                  </a:gs>
                  <a:gs pos="100000">
                    <a:srgbClr val="7F5BAB"/>
                  </a:gs>
                </a:gsLst>
                <a:lin ang="5400000" scaled="1"/>
              </a:gradFill>
              <a:ln w="3175">
                <a:noFill/>
              </a:ln>
              <a:effectLst>
                <a:outerShdw dist="35921" dir="2700000" algn="br">
                  <a:prstClr val="black"/>
                </a:outerShdw>
              </a:effectLst>
            </c:spPr>
          </c:dPt>
          <c:cat>
            <c:strRef>
              <c:f>'Missing persons'!$B$45:$E$45</c:f>
              <c:strCache/>
            </c:strRef>
          </c:cat>
          <c:val>
            <c:numRef>
              <c:f>'Missing persons'!$B$46:$E$46</c:f>
              <c:numCache/>
            </c:numRef>
          </c:val>
        </c:ser>
      </c:pie3DChart>
      <c:spPr>
        <a:noFill/>
        <a:ln>
          <a:noFill/>
        </a:ln>
      </c:spPr>
    </c:plotArea>
    <c:legend>
      <c:legendPos val="r"/>
      <c:layout>
        <c:manualLayout>
          <c:xMode val="edge"/>
          <c:yMode val="edge"/>
          <c:x val="0.76625"/>
          <c:y val="0.4795"/>
          <c:w val="0.18175"/>
          <c:h val="0.3572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25"/>
          <c:y val="0.0425"/>
          <c:w val="0.74"/>
          <c:h val="0.91"/>
        </c:manualLayout>
      </c:layout>
      <c:pie3DChart>
        <c:varyColors val="1"/>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dPt>
            <c:idx val="2"/>
            <c:spPr>
              <a:gradFill rotWithShape="1">
                <a:gsLst>
                  <a:gs pos="0">
                    <a:srgbClr val="DCFFA0"/>
                  </a:gs>
                  <a:gs pos="100000">
                    <a:srgbClr val="A0CA4A"/>
                  </a:gs>
                </a:gsLst>
                <a:lin ang="5400000" scaled="1"/>
              </a:gradFill>
              <a:ln w="3175">
                <a:noFill/>
              </a:ln>
              <a:effectLst>
                <a:outerShdw dist="35921" dir="2700000" algn="br">
                  <a:prstClr val="black"/>
                </a:outerShdw>
              </a:effectLst>
            </c:spPr>
          </c:dPt>
          <c:cat>
            <c:strRef>
              <c:f>'Missing persons'!$C$45:$E$45</c:f>
              <c:strCache/>
            </c:strRef>
          </c:cat>
          <c:val>
            <c:numRef>
              <c:f>'Missing persons'!$C$46:$E$46</c:f>
              <c:numCache>
                <c:ptCount val="3"/>
                <c:pt idx="0">
                  <c:v>0</c:v>
                </c:pt>
                <c:pt idx="1">
                  <c:v>0</c:v>
                </c:pt>
                <c:pt idx="2">
                  <c:v>0</c:v>
                </c:pt>
              </c:numCache>
            </c:numRef>
          </c:val>
        </c:ser>
      </c:pie3DChart>
      <c:spPr>
        <a:noFill/>
        <a:ln>
          <a:noFill/>
        </a:ln>
      </c:spPr>
    </c:plotArea>
    <c:legend>
      <c:legendPos val="r"/>
      <c:layout>
        <c:manualLayout>
          <c:xMode val="edge"/>
          <c:yMode val="edge"/>
          <c:x val="0.80125"/>
          <c:y val="0.35825"/>
          <c:w val="0.182"/>
          <c:h val="0.269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
        </c:manualLayout>
      </c:layout>
      <c:spPr>
        <a:noFill/>
        <a:ln>
          <a:noFill/>
        </a:ln>
      </c:spPr>
      <c:txPr>
        <a:bodyPr vert="horz" rot="0"/>
        <a:lstStyle/>
        <a:p>
          <a:pPr>
            <a:defRPr lang="en-US" cap="none" sz="1800" b="1" i="0" u="none" baseline="0">
              <a:solidFill>
                <a:srgbClr val="000000"/>
              </a:solidFill>
              <a:latin typeface="Calibri"/>
              <a:ea typeface="Calibri"/>
              <a:cs typeface="Calibri"/>
            </a:defRPr>
          </a:pPr>
        </a:p>
      </c:txPr>
    </c:title>
    <c:view3D>
      <c:rotX val="30"/>
      <c:hPercent val="100"/>
      <c:rotY val="0"/>
      <c:depthPercent val="100"/>
      <c:rAngAx val="1"/>
    </c:view3D>
    <c:plotArea>
      <c:layout>
        <c:manualLayout>
          <c:xMode val="edge"/>
          <c:yMode val="edge"/>
          <c:x val="0.02475"/>
          <c:y val="0.325"/>
          <c:w val="0.826"/>
          <c:h val="0.636"/>
        </c:manualLayout>
      </c:layout>
      <c:pie3DChart>
        <c:varyColors val="1"/>
        <c:ser>
          <c:idx val="0"/>
          <c:order val="0"/>
          <c:tx>
            <c:strRef>
              <c:f>'Complex STR results'!$A$42</c:f>
              <c:strCache>
                <c:ptCount val="1"/>
                <c:pt idx="0">
                  <c:v>again</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dPt>
            <c:idx val="2"/>
            <c:spPr>
              <a:gradFill rotWithShape="1">
                <a:gsLst>
                  <a:gs pos="0">
                    <a:srgbClr val="DCFFA0"/>
                  </a:gs>
                  <a:gs pos="100000">
                    <a:srgbClr val="A0CA4A"/>
                  </a:gs>
                </a:gsLst>
                <a:lin ang="5400000" scaled="1"/>
              </a:gradFill>
              <a:ln w="3175">
                <a:noFill/>
              </a:ln>
              <a:effectLst>
                <a:outerShdw dist="35921" dir="2700000" algn="br">
                  <a:prstClr val="black"/>
                </a:outerShdw>
              </a:effectLst>
            </c:spPr>
          </c:dPt>
          <c:cat>
            <c:strRef>
              <c:f>'Complex STR results'!$B$41:$D$41</c:f>
              <c:strCache/>
            </c:strRef>
          </c:cat>
          <c:val>
            <c:numRef>
              <c:f>'Complex STR results'!$B$42:$D$42</c:f>
              <c:numCache/>
            </c:numRef>
          </c:val>
        </c:ser>
      </c:pie3DChart>
      <c:spPr>
        <a:noFill/>
        <a:ln>
          <a:noFill/>
        </a:ln>
      </c:spPr>
    </c:plotArea>
    <c:legend>
      <c:legendPos val="r"/>
      <c:layout>
        <c:manualLayout>
          <c:xMode val="edge"/>
          <c:yMode val="edge"/>
          <c:x val="0.883"/>
          <c:y val="0.54175"/>
          <c:w val="0.098"/>
          <c:h val="0.2057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25"/>
          <c:y val="0.03875"/>
          <c:w val="0.8325"/>
          <c:h val="0.91775"/>
        </c:manualLayout>
      </c:layout>
      <c:pie3DChart>
        <c:varyColors val="1"/>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cat>
            <c:strRef>
              <c:f>'Complex STR results'!$C$41:$D$41</c:f>
              <c:strCache/>
            </c:strRef>
          </c:cat>
          <c:val>
            <c:numRef>
              <c:f>'Complex STR results'!$C$42:$D$42</c:f>
              <c:numCache>
                <c:ptCount val="2"/>
                <c:pt idx="0">
                  <c:v>0</c:v>
                </c:pt>
                <c:pt idx="1">
                  <c:v>0</c:v>
                </c:pt>
              </c:numCache>
            </c:numRef>
          </c:val>
        </c:ser>
      </c:pie3DChart>
      <c:spPr>
        <a:noFill/>
        <a:ln>
          <a:noFill/>
        </a:ln>
      </c:spPr>
    </c:plotArea>
    <c:legend>
      <c:legendPos val="r"/>
      <c:layout>
        <c:manualLayout>
          <c:xMode val="edge"/>
          <c:yMode val="edge"/>
          <c:x val="0.89325"/>
          <c:y val="0.42375"/>
          <c:w val="0.09"/>
          <c:h val="0.1367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
        </c:manualLayout>
      </c:layout>
      <c:spPr>
        <a:noFill/>
        <a:ln>
          <a:noFill/>
        </a:ln>
      </c:spPr>
      <c:txPr>
        <a:bodyPr vert="horz" rot="0"/>
        <a:lstStyle/>
        <a:p>
          <a:pPr>
            <a:defRPr lang="en-US" cap="none" sz="1800" b="1" i="0" u="none" baseline="0">
              <a:solidFill>
                <a:srgbClr val="000000"/>
              </a:solidFill>
              <a:latin typeface="Calibri"/>
              <a:ea typeface="Calibri"/>
              <a:cs typeface="Calibri"/>
            </a:defRPr>
          </a:pPr>
        </a:p>
      </c:txPr>
    </c:title>
    <c:view3D>
      <c:rotX val="30"/>
      <c:hPercent val="100"/>
      <c:rotY val="0"/>
      <c:depthPercent val="100"/>
      <c:rAngAx val="1"/>
    </c:view3D>
    <c:plotArea>
      <c:layout>
        <c:manualLayout>
          <c:xMode val="edge"/>
          <c:yMode val="edge"/>
          <c:x val="0.025"/>
          <c:y val="0.35875"/>
          <c:w val="0.82575"/>
          <c:h val="0.6005"/>
        </c:manualLayout>
      </c:layout>
      <c:pie3DChart>
        <c:varyColors val="1"/>
        <c:ser>
          <c:idx val="0"/>
          <c:order val="0"/>
          <c:tx>
            <c:strRef>
              <c:f>'Complex STR results'!$A$44</c:f>
              <c:strCache>
                <c:ptCount val="1"/>
                <c:pt idx="0">
                  <c:v>accredited</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dPt>
            <c:idx val="2"/>
            <c:spPr>
              <a:gradFill rotWithShape="1">
                <a:gsLst>
                  <a:gs pos="0">
                    <a:srgbClr val="DCFFA0"/>
                  </a:gs>
                  <a:gs pos="100000">
                    <a:srgbClr val="A0CA4A"/>
                  </a:gs>
                </a:gsLst>
                <a:lin ang="5400000" scaled="1"/>
              </a:gradFill>
              <a:ln w="3175">
                <a:noFill/>
              </a:ln>
              <a:effectLst>
                <a:outerShdw dist="35921" dir="2700000" algn="br">
                  <a:prstClr val="black"/>
                </a:outerShdw>
              </a:effectLst>
            </c:spPr>
          </c:dPt>
          <c:cat>
            <c:strRef>
              <c:f>'Complex STR results'!$B$43:$D$43</c:f>
              <c:strCache/>
            </c:strRef>
          </c:cat>
          <c:val>
            <c:numRef>
              <c:f>'Complex STR results'!$B$44:$D$44</c:f>
              <c:numCache/>
            </c:numRef>
          </c:val>
        </c:ser>
      </c:pie3DChart>
      <c:spPr>
        <a:noFill/>
        <a:ln>
          <a:noFill/>
        </a:ln>
      </c:spPr>
    </c:plotArea>
    <c:legend>
      <c:legendPos val="r"/>
      <c:layout>
        <c:manualLayout>
          <c:xMode val="edge"/>
          <c:yMode val="edge"/>
          <c:x val="0.83475"/>
          <c:y val="0.5255"/>
          <c:w val="0.09825"/>
          <c:h val="0.269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25"/>
          <c:y val="0.0425"/>
          <c:w val="0.8325"/>
          <c:h val="0.91025"/>
        </c:manualLayout>
      </c:layout>
      <c:pie3DChart>
        <c:varyColors val="1"/>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cat>
            <c:strRef>
              <c:f>'Complex STR results'!$C$43:$D$43</c:f>
              <c:strCache/>
            </c:strRef>
          </c:cat>
          <c:val>
            <c:numRef>
              <c:f>'Complex STR results'!$C$44:$D$44</c:f>
              <c:numCache>
                <c:ptCount val="2"/>
                <c:pt idx="0">
                  <c:v>0</c:v>
                </c:pt>
                <c:pt idx="1">
                  <c:v>0</c:v>
                </c:pt>
              </c:numCache>
            </c:numRef>
          </c:val>
        </c:ser>
      </c:pie3DChart>
      <c:spPr>
        <a:noFill/>
        <a:ln>
          <a:noFill/>
        </a:ln>
      </c:spPr>
    </c:plotArea>
    <c:legend>
      <c:legendPos val="r"/>
      <c:layout>
        <c:manualLayout>
          <c:xMode val="edge"/>
          <c:yMode val="edge"/>
          <c:x val="0.89325"/>
          <c:y val="0.40125"/>
          <c:w val="0.09"/>
          <c:h val="0.1767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
        </c:manualLayout>
      </c:layout>
      <c:spPr>
        <a:noFill/>
        <a:ln>
          <a:noFill/>
        </a:ln>
      </c:spPr>
      <c:txPr>
        <a:bodyPr vert="horz" rot="0"/>
        <a:lstStyle/>
        <a:p>
          <a:pPr>
            <a:defRPr lang="en-US" cap="none" sz="1800" b="1" i="0" u="none" baseline="0">
              <a:solidFill>
                <a:srgbClr val="000000"/>
              </a:solidFill>
              <a:latin typeface="Calibri"/>
              <a:ea typeface="Calibri"/>
              <a:cs typeface="Calibri"/>
            </a:defRPr>
          </a:pPr>
        </a:p>
      </c:txPr>
    </c:title>
    <c:view3D>
      <c:rotX val="30"/>
      <c:hPercent val="100"/>
      <c:rotY val="0"/>
      <c:depthPercent val="100"/>
      <c:rAngAx val="1"/>
    </c:view3D>
    <c:plotArea>
      <c:layout>
        <c:manualLayout>
          <c:xMode val="edge"/>
          <c:yMode val="edge"/>
          <c:x val="0.025"/>
          <c:y val="0.35775"/>
          <c:w val="0.74"/>
          <c:h val="0.60175"/>
        </c:manualLayout>
      </c:layout>
      <c:pie3DChart>
        <c:varyColors val="1"/>
        <c:ser>
          <c:idx val="0"/>
          <c:order val="0"/>
          <c:tx>
            <c:strRef>
              <c:f>'Complex STR results'!$A$46</c:f>
              <c:strCache>
                <c:ptCount val="1"/>
                <c:pt idx="0">
                  <c:v>level</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dPt>
            <c:idx val="2"/>
            <c:spPr>
              <a:gradFill rotWithShape="1">
                <a:gsLst>
                  <a:gs pos="0">
                    <a:srgbClr val="DCFFA0"/>
                  </a:gs>
                  <a:gs pos="100000">
                    <a:srgbClr val="A0CA4A"/>
                  </a:gs>
                </a:gsLst>
                <a:lin ang="5400000" scaled="1"/>
              </a:gradFill>
              <a:ln w="3175">
                <a:noFill/>
              </a:ln>
              <a:effectLst>
                <a:outerShdw dist="35921" dir="2700000" algn="br">
                  <a:prstClr val="black"/>
                </a:outerShdw>
              </a:effectLst>
            </c:spPr>
          </c:dPt>
          <c:dPt>
            <c:idx val="3"/>
            <c:spPr>
              <a:gradFill rotWithShape="1">
                <a:gsLst>
                  <a:gs pos="0">
                    <a:srgbClr val="C8B0ED"/>
                  </a:gs>
                  <a:gs pos="100000">
                    <a:srgbClr val="7F5BAB"/>
                  </a:gs>
                </a:gsLst>
                <a:lin ang="5400000" scaled="1"/>
              </a:gradFill>
              <a:ln w="3175">
                <a:noFill/>
              </a:ln>
              <a:effectLst>
                <a:outerShdw dist="35921" dir="2700000" algn="br">
                  <a:prstClr val="black"/>
                </a:outerShdw>
              </a:effectLst>
            </c:spPr>
          </c:dPt>
          <c:cat>
            <c:strRef>
              <c:f>'Complex STR results'!$B$45:$E$45</c:f>
              <c:strCache/>
            </c:strRef>
          </c:cat>
          <c:val>
            <c:numRef>
              <c:f>'Complex STR results'!$B$46:$E$46</c:f>
              <c:numCache/>
            </c:numRef>
          </c:val>
        </c:ser>
      </c:pie3DChart>
      <c:spPr>
        <a:noFill/>
        <a:ln>
          <a:noFill/>
        </a:ln>
      </c:spPr>
    </c:plotArea>
    <c:legend>
      <c:legendPos val="r"/>
      <c:layout>
        <c:manualLayout>
          <c:xMode val="edge"/>
          <c:yMode val="edge"/>
          <c:x val="0.76775"/>
          <c:y val="0.4795"/>
          <c:w val="0.182"/>
          <c:h val="0.3572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25"/>
          <c:y val="0.0425"/>
          <c:w val="0.74"/>
          <c:h val="0.91025"/>
        </c:manualLayout>
      </c:layout>
      <c:pie3DChart>
        <c:varyColors val="1"/>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dPt>
            <c:idx val="2"/>
            <c:spPr>
              <a:gradFill rotWithShape="1">
                <a:gsLst>
                  <a:gs pos="0">
                    <a:srgbClr val="DCFFA0"/>
                  </a:gs>
                  <a:gs pos="100000">
                    <a:srgbClr val="A0CA4A"/>
                  </a:gs>
                </a:gsLst>
                <a:lin ang="5400000" scaled="1"/>
              </a:gradFill>
              <a:ln w="3175">
                <a:noFill/>
              </a:ln>
              <a:effectLst>
                <a:outerShdw dist="35921" dir="2700000" algn="br">
                  <a:prstClr val="black"/>
                </a:outerShdw>
              </a:effectLst>
            </c:spPr>
          </c:dPt>
          <c:cat>
            <c:strRef>
              <c:f>'Complex STR results'!$C$45:$E$45</c:f>
              <c:strCache/>
            </c:strRef>
          </c:cat>
          <c:val>
            <c:numRef>
              <c:f>'Complex STR results'!$C$46:$E$46</c:f>
              <c:numCache>
                <c:ptCount val="3"/>
                <c:pt idx="0">
                  <c:v>0</c:v>
                </c:pt>
                <c:pt idx="1">
                  <c:v>0</c:v>
                </c:pt>
                <c:pt idx="2">
                  <c:v>0</c:v>
                </c:pt>
              </c:numCache>
            </c:numRef>
          </c:val>
        </c:ser>
      </c:pie3DChart>
      <c:spPr>
        <a:noFill/>
        <a:ln>
          <a:noFill/>
        </a:ln>
      </c:spPr>
    </c:plotArea>
    <c:legend>
      <c:legendPos val="r"/>
      <c:layout>
        <c:manualLayout>
          <c:xMode val="edge"/>
          <c:yMode val="edge"/>
          <c:x val="0.80125"/>
          <c:y val="0.35375"/>
          <c:w val="0.182"/>
          <c:h val="0.2687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
        </c:manualLayout>
      </c:layout>
      <c:spPr>
        <a:noFill/>
        <a:ln>
          <a:noFill/>
        </a:ln>
      </c:spPr>
      <c:txPr>
        <a:bodyPr vert="horz" rot="0"/>
        <a:lstStyle/>
        <a:p>
          <a:pPr>
            <a:defRPr lang="en-US" cap="none" sz="1800" b="1" i="0" u="none" baseline="0">
              <a:solidFill>
                <a:srgbClr val="000000"/>
              </a:solidFill>
              <a:latin typeface="Calibri"/>
              <a:ea typeface="Calibri"/>
              <a:cs typeface="Calibri"/>
            </a:defRPr>
          </a:pPr>
        </a:p>
      </c:txPr>
    </c:title>
    <c:view3D>
      <c:rotX val="30"/>
      <c:hPercent val="100"/>
      <c:rotY val="0"/>
      <c:depthPercent val="100"/>
      <c:rAngAx val="1"/>
    </c:view3D>
    <c:plotArea>
      <c:layout>
        <c:manualLayout>
          <c:xMode val="edge"/>
          <c:yMode val="edge"/>
          <c:x val="0.02475"/>
          <c:y val="0.364"/>
          <c:w val="0.826"/>
          <c:h val="0.59525"/>
        </c:manualLayout>
      </c:layout>
      <c:pie3DChart>
        <c:varyColors val="1"/>
        <c:ser>
          <c:idx val="0"/>
          <c:order val="0"/>
          <c:tx>
            <c:strRef>
              <c:f>'Capillary electrophoresis'!$A$41</c:f>
              <c:strCache>
                <c:ptCount val="1"/>
                <c:pt idx="0">
                  <c:v>again</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dPt>
            <c:idx val="2"/>
            <c:spPr>
              <a:gradFill rotWithShape="1">
                <a:gsLst>
                  <a:gs pos="0">
                    <a:srgbClr val="DCFFA0"/>
                  </a:gs>
                  <a:gs pos="100000">
                    <a:srgbClr val="A0CA4A"/>
                  </a:gs>
                </a:gsLst>
                <a:lin ang="5400000" scaled="1"/>
              </a:gradFill>
              <a:ln w="3175">
                <a:noFill/>
              </a:ln>
              <a:effectLst>
                <a:outerShdw dist="35921" dir="2700000" algn="br">
                  <a:prstClr val="black"/>
                </a:outerShdw>
              </a:effectLst>
            </c:spPr>
          </c:dPt>
          <c:cat>
            <c:strRef>
              <c:f>'Capillary electrophoresis'!$B$40:$D$40</c:f>
              <c:strCache/>
            </c:strRef>
          </c:cat>
          <c:val>
            <c:numRef>
              <c:f>'Capillary electrophoresis'!$B$41:$D$41</c:f>
              <c:numCache/>
            </c:numRef>
          </c:val>
        </c:ser>
      </c:pie3DChart>
      <c:spPr>
        <a:noFill/>
        <a:ln>
          <a:noFill/>
        </a:ln>
      </c:spPr>
    </c:plotArea>
    <c:legend>
      <c:legendPos val="r"/>
      <c:layout>
        <c:manualLayout>
          <c:xMode val="edge"/>
          <c:yMode val="edge"/>
          <c:x val="0.82475"/>
          <c:y val="0.52325"/>
          <c:w val="0.098"/>
          <c:h val="0.2832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
        </c:manualLayout>
      </c:layout>
      <c:spPr>
        <a:noFill/>
        <a:ln>
          <a:noFill/>
        </a:ln>
      </c:spPr>
      <c:txPr>
        <a:bodyPr vert="horz" rot="0"/>
        <a:lstStyle/>
        <a:p>
          <a:pPr>
            <a:defRPr lang="en-US" cap="none" sz="1800" b="1" i="0" u="none" baseline="0">
              <a:solidFill>
                <a:srgbClr val="000000"/>
              </a:solidFill>
              <a:latin typeface="Calibri"/>
              <a:ea typeface="Calibri"/>
              <a:cs typeface="Calibri"/>
            </a:defRPr>
          </a:pPr>
        </a:p>
      </c:txPr>
    </c:title>
    <c:view3D>
      <c:rotX val="30"/>
      <c:hPercent val="100"/>
      <c:rotY val="0"/>
      <c:depthPercent val="100"/>
      <c:rAngAx val="1"/>
    </c:view3D>
    <c:plotArea>
      <c:layout>
        <c:manualLayout>
          <c:xMode val="edge"/>
          <c:yMode val="edge"/>
          <c:x val="0.02475"/>
          <c:y val="0.32875"/>
          <c:w val="0.826"/>
          <c:h val="0.63225"/>
        </c:manualLayout>
      </c:layout>
      <c:pie3DChart>
        <c:varyColors val="1"/>
        <c:ser>
          <c:idx val="0"/>
          <c:order val="0"/>
          <c:tx>
            <c:strRef>
              <c:f>'Relationship Testing'!$A$44</c:f>
              <c:strCache>
                <c:ptCount val="1"/>
                <c:pt idx="0">
                  <c:v>accredited</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dPt>
            <c:idx val="2"/>
            <c:spPr>
              <a:gradFill rotWithShape="1">
                <a:gsLst>
                  <a:gs pos="0">
                    <a:srgbClr val="DCFFA0"/>
                  </a:gs>
                  <a:gs pos="100000">
                    <a:srgbClr val="A0CA4A"/>
                  </a:gs>
                </a:gsLst>
                <a:lin ang="5400000" scaled="1"/>
              </a:gradFill>
              <a:ln w="3175">
                <a:noFill/>
              </a:ln>
              <a:effectLst>
                <a:outerShdw dist="35921" dir="2700000" algn="br">
                  <a:prstClr val="black"/>
                </a:outerShdw>
              </a:effectLst>
            </c:spPr>
          </c:dPt>
          <c:cat>
            <c:strRef>
              <c:f>'Relationship Testing'!$B$43:$D$43</c:f>
              <c:strCache/>
            </c:strRef>
          </c:cat>
          <c:val>
            <c:numRef>
              <c:f>'Relationship Testing'!$B$44:$D$44</c:f>
              <c:numCache/>
            </c:numRef>
          </c:val>
        </c:ser>
      </c:pie3DChart>
      <c:spPr>
        <a:noFill/>
        <a:ln>
          <a:noFill/>
        </a:ln>
      </c:spPr>
    </c:plotArea>
    <c:legend>
      <c:legendPos val="r"/>
      <c:layout>
        <c:manualLayout>
          <c:xMode val="edge"/>
          <c:yMode val="edge"/>
          <c:x val="0.87675"/>
          <c:y val="0.5415"/>
          <c:w val="0.098"/>
          <c:h val="0.2117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25"/>
          <c:y val="0.04275"/>
          <c:w val="0.8325"/>
          <c:h val="0.9095"/>
        </c:manualLayout>
      </c:layout>
      <c:pie3DChart>
        <c:varyColors val="1"/>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cat>
            <c:strRef>
              <c:f>'Capillary electrophoresis'!$C$40:$D$40</c:f>
              <c:strCache/>
            </c:strRef>
          </c:cat>
          <c:val>
            <c:numRef>
              <c:f>'Capillary electrophoresis'!$C$41:$D$41</c:f>
              <c:numCache>
                <c:ptCount val="2"/>
                <c:pt idx="0">
                  <c:v>0</c:v>
                </c:pt>
                <c:pt idx="1">
                  <c:v>0</c:v>
                </c:pt>
              </c:numCache>
            </c:numRef>
          </c:val>
        </c:ser>
      </c:pie3DChart>
      <c:spPr>
        <a:noFill/>
        <a:ln>
          <a:noFill/>
        </a:ln>
      </c:spPr>
    </c:plotArea>
    <c:legend>
      <c:legendPos val="r"/>
      <c:layout>
        <c:manualLayout>
          <c:xMode val="edge"/>
          <c:yMode val="edge"/>
          <c:x val="0.89325"/>
          <c:y val="0.3985"/>
          <c:w val="0.09"/>
          <c:h val="0.18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
        </c:manualLayout>
      </c:layout>
      <c:spPr>
        <a:noFill/>
        <a:ln>
          <a:noFill/>
        </a:ln>
      </c:spPr>
      <c:txPr>
        <a:bodyPr vert="horz" rot="0"/>
        <a:lstStyle/>
        <a:p>
          <a:pPr>
            <a:defRPr lang="en-US" cap="none" sz="1800" b="1" i="0" u="none" baseline="0">
              <a:solidFill>
                <a:srgbClr val="000000"/>
              </a:solidFill>
              <a:latin typeface="Calibri"/>
              <a:ea typeface="Calibri"/>
              <a:cs typeface="Calibri"/>
            </a:defRPr>
          </a:pPr>
        </a:p>
      </c:txPr>
    </c:title>
    <c:view3D>
      <c:rotX val="30"/>
      <c:hPercent val="100"/>
      <c:rotY val="0"/>
      <c:depthPercent val="100"/>
      <c:rAngAx val="1"/>
    </c:view3D>
    <c:plotArea>
      <c:layout>
        <c:manualLayout>
          <c:xMode val="edge"/>
          <c:yMode val="edge"/>
          <c:x val="0.025"/>
          <c:y val="0.35775"/>
          <c:w val="0.82575"/>
          <c:h val="0.60175"/>
        </c:manualLayout>
      </c:layout>
      <c:pie3DChart>
        <c:varyColors val="1"/>
        <c:ser>
          <c:idx val="0"/>
          <c:order val="0"/>
          <c:tx>
            <c:strRef>
              <c:f>'Capillary electrophoresis'!$A$43</c:f>
              <c:strCache>
                <c:ptCount val="1"/>
                <c:pt idx="0">
                  <c:v>accredited</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dPt>
            <c:idx val="2"/>
            <c:spPr>
              <a:gradFill rotWithShape="1">
                <a:gsLst>
                  <a:gs pos="0">
                    <a:srgbClr val="DCFFA0"/>
                  </a:gs>
                  <a:gs pos="100000">
                    <a:srgbClr val="A0CA4A"/>
                  </a:gs>
                </a:gsLst>
                <a:lin ang="5400000" scaled="1"/>
              </a:gradFill>
              <a:ln w="3175">
                <a:noFill/>
              </a:ln>
              <a:effectLst>
                <a:outerShdw dist="35921" dir="2700000" algn="br">
                  <a:prstClr val="black"/>
                </a:outerShdw>
              </a:effectLst>
            </c:spPr>
          </c:dPt>
          <c:cat>
            <c:strRef>
              <c:f>'Capillary electrophoresis'!$B$42:$D$42</c:f>
              <c:strCache>
                <c:ptCount val="3"/>
                <c:pt idx="0">
                  <c:v>N/A</c:v>
                </c:pt>
                <c:pt idx="1">
                  <c:v>Yes</c:v>
                </c:pt>
                <c:pt idx="2">
                  <c:v>No</c:v>
                </c:pt>
              </c:strCache>
            </c:strRef>
          </c:cat>
          <c:val>
            <c:numRef>
              <c:f>'Capillary electrophoresis'!$B$43:$D$43</c:f>
              <c:numCache>
                <c:ptCount val="3"/>
                <c:pt idx="0">
                  <c:v>49</c:v>
                </c:pt>
                <c:pt idx="1">
                  <c:v>15</c:v>
                </c:pt>
                <c:pt idx="2">
                  <c:v>7</c:v>
                </c:pt>
              </c:numCache>
            </c:numRef>
          </c:val>
        </c:ser>
      </c:pie3DChart>
      <c:spPr>
        <a:noFill/>
        <a:ln>
          <a:noFill/>
        </a:ln>
      </c:spPr>
    </c:plotArea>
    <c:legend>
      <c:legendPos val="r"/>
      <c:layout>
        <c:manualLayout>
          <c:xMode val="edge"/>
          <c:yMode val="edge"/>
          <c:x val="0.83475"/>
          <c:y val="0.52375"/>
          <c:w val="0.09825"/>
          <c:h val="0.2687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25"/>
          <c:y val="0.0425"/>
          <c:w val="0.8325"/>
          <c:h val="0.91"/>
        </c:manualLayout>
      </c:layout>
      <c:pie3DChart>
        <c:varyColors val="1"/>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cat>
            <c:strRef>
              <c:f>'Capillary electrophoresis'!$C$42:$D$42</c:f>
              <c:strCache/>
            </c:strRef>
          </c:cat>
          <c:val>
            <c:numRef>
              <c:f>'Capillary electrophoresis'!$C$43:$D$43</c:f>
              <c:numCache>
                <c:ptCount val="2"/>
                <c:pt idx="0">
                  <c:v>0</c:v>
                </c:pt>
                <c:pt idx="1">
                  <c:v>0</c:v>
                </c:pt>
              </c:numCache>
            </c:numRef>
          </c:val>
        </c:ser>
      </c:pie3DChart>
      <c:spPr>
        <a:noFill/>
        <a:ln>
          <a:noFill/>
        </a:ln>
      </c:spPr>
    </c:plotArea>
    <c:legend>
      <c:legendPos val="r"/>
      <c:layout>
        <c:manualLayout>
          <c:xMode val="edge"/>
          <c:yMode val="edge"/>
          <c:x val="0.89325"/>
          <c:y val="0.39925"/>
          <c:w val="0.09"/>
          <c:h val="0.177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
        </c:manualLayout>
      </c:layout>
      <c:spPr>
        <a:noFill/>
        <a:ln>
          <a:noFill/>
        </a:ln>
      </c:spPr>
      <c:txPr>
        <a:bodyPr vert="horz" rot="0"/>
        <a:lstStyle/>
        <a:p>
          <a:pPr>
            <a:defRPr lang="en-US" cap="none" sz="1800" b="1" i="0" u="none" baseline="0">
              <a:solidFill>
                <a:srgbClr val="000000"/>
              </a:solidFill>
              <a:latin typeface="Calibri"/>
              <a:ea typeface="Calibri"/>
              <a:cs typeface="Calibri"/>
            </a:defRPr>
          </a:pPr>
        </a:p>
      </c:txPr>
    </c:title>
    <c:view3D>
      <c:rotX val="30"/>
      <c:hPercent val="100"/>
      <c:rotY val="0"/>
      <c:depthPercent val="100"/>
      <c:rAngAx val="1"/>
    </c:view3D>
    <c:plotArea>
      <c:layout>
        <c:manualLayout>
          <c:xMode val="edge"/>
          <c:yMode val="edge"/>
          <c:x val="0.02475"/>
          <c:y val="0.35875"/>
          <c:w val="0.74"/>
          <c:h val="0.6005"/>
        </c:manualLayout>
      </c:layout>
      <c:pie3DChart>
        <c:varyColors val="1"/>
        <c:ser>
          <c:idx val="0"/>
          <c:order val="0"/>
          <c:tx>
            <c:strRef>
              <c:f>'Capillary electrophoresis'!$A$45</c:f>
              <c:strCache>
                <c:ptCount val="1"/>
                <c:pt idx="0">
                  <c:v>level</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dPt>
            <c:idx val="2"/>
            <c:spPr>
              <a:gradFill rotWithShape="1">
                <a:gsLst>
                  <a:gs pos="0">
                    <a:srgbClr val="DCFFA0"/>
                  </a:gs>
                  <a:gs pos="100000">
                    <a:srgbClr val="A0CA4A"/>
                  </a:gs>
                </a:gsLst>
                <a:lin ang="5400000" scaled="1"/>
              </a:gradFill>
              <a:ln w="3175">
                <a:noFill/>
              </a:ln>
              <a:effectLst>
                <a:outerShdw dist="35921" dir="2700000" algn="br">
                  <a:prstClr val="black"/>
                </a:outerShdw>
              </a:effectLst>
            </c:spPr>
          </c:dPt>
          <c:dPt>
            <c:idx val="3"/>
            <c:spPr>
              <a:gradFill rotWithShape="1">
                <a:gsLst>
                  <a:gs pos="0">
                    <a:srgbClr val="C8B0ED"/>
                  </a:gs>
                  <a:gs pos="100000">
                    <a:srgbClr val="7F5BAB"/>
                  </a:gs>
                </a:gsLst>
                <a:lin ang="5400000" scaled="1"/>
              </a:gradFill>
              <a:ln w="3175">
                <a:noFill/>
              </a:ln>
              <a:effectLst>
                <a:outerShdw dist="35921" dir="2700000" algn="br">
                  <a:prstClr val="black"/>
                </a:outerShdw>
              </a:effectLst>
            </c:spPr>
          </c:dPt>
          <c:cat>
            <c:strRef>
              <c:f>'Capillary electrophoresis'!$B$44:$E$44</c:f>
              <c:strCache>
                <c:ptCount val="4"/>
                <c:pt idx="0">
                  <c:v>N/A</c:v>
                </c:pt>
                <c:pt idx="1">
                  <c:v>challenging</c:v>
                </c:pt>
                <c:pt idx="2">
                  <c:v>adequate</c:v>
                </c:pt>
                <c:pt idx="3">
                  <c:v>too simple</c:v>
                </c:pt>
              </c:strCache>
            </c:strRef>
          </c:cat>
          <c:val>
            <c:numRef>
              <c:f>'Capillary electrophoresis'!$B$45:$E$45</c:f>
              <c:numCache>
                <c:ptCount val="4"/>
                <c:pt idx="0">
                  <c:v>49</c:v>
                </c:pt>
                <c:pt idx="1">
                  <c:v>18</c:v>
                </c:pt>
                <c:pt idx="2">
                  <c:v>3</c:v>
                </c:pt>
                <c:pt idx="3">
                  <c:v>0</c:v>
                </c:pt>
              </c:numCache>
            </c:numRef>
          </c:val>
        </c:ser>
      </c:pie3DChart>
      <c:spPr>
        <a:noFill/>
        <a:ln>
          <a:noFill/>
        </a:ln>
      </c:spPr>
    </c:plotArea>
    <c:legend>
      <c:legendPos val="r"/>
      <c:layout>
        <c:manualLayout>
          <c:xMode val="edge"/>
          <c:yMode val="edge"/>
          <c:x val="0.76625"/>
          <c:y val="0.48125"/>
          <c:w val="0.18175"/>
          <c:h val="0.3582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25"/>
          <c:y val="0.0425"/>
          <c:w val="0.74"/>
          <c:h val="0.91025"/>
        </c:manualLayout>
      </c:layout>
      <c:pie3DChart>
        <c:varyColors val="1"/>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dPt>
            <c:idx val="2"/>
            <c:spPr>
              <a:gradFill rotWithShape="1">
                <a:gsLst>
                  <a:gs pos="0">
                    <a:srgbClr val="DCFFA0"/>
                  </a:gs>
                  <a:gs pos="100000">
                    <a:srgbClr val="A0CA4A"/>
                  </a:gs>
                </a:gsLst>
                <a:lin ang="5400000" scaled="1"/>
              </a:gradFill>
              <a:ln w="3175">
                <a:noFill/>
              </a:ln>
              <a:effectLst>
                <a:outerShdw dist="35921" dir="2700000" algn="br">
                  <a:prstClr val="black"/>
                </a:outerShdw>
              </a:effectLst>
            </c:spPr>
          </c:dPt>
          <c:cat>
            <c:strRef>
              <c:f>'Capillary electrophoresis'!$C$44:$E$44</c:f>
              <c:strCache/>
            </c:strRef>
          </c:cat>
          <c:val>
            <c:numRef>
              <c:f>'Capillary electrophoresis'!$C$45:$E$45</c:f>
              <c:numCache>
                <c:ptCount val="3"/>
                <c:pt idx="0">
                  <c:v>0</c:v>
                </c:pt>
                <c:pt idx="1">
                  <c:v>0</c:v>
                </c:pt>
                <c:pt idx="2">
                  <c:v>0</c:v>
                </c:pt>
              </c:numCache>
            </c:numRef>
          </c:val>
        </c:ser>
      </c:pie3DChart>
      <c:spPr>
        <a:noFill/>
        <a:ln>
          <a:noFill/>
        </a:ln>
      </c:spPr>
    </c:plotArea>
    <c:legend>
      <c:legendPos val="r"/>
      <c:layout>
        <c:manualLayout>
          <c:xMode val="edge"/>
          <c:yMode val="edge"/>
          <c:x val="0.80125"/>
          <c:y val="0.35375"/>
          <c:w val="0.182"/>
          <c:h val="0.2687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
        </c:manualLayout>
      </c:layout>
      <c:spPr>
        <a:noFill/>
        <a:ln>
          <a:noFill/>
        </a:ln>
      </c:spPr>
      <c:txPr>
        <a:bodyPr vert="horz" rot="0"/>
        <a:lstStyle/>
        <a:p>
          <a:pPr>
            <a:defRPr lang="en-US" cap="none" sz="1800" b="1" i="0" u="none" baseline="0">
              <a:solidFill>
                <a:srgbClr val="000000"/>
              </a:solidFill>
              <a:latin typeface="Calibri"/>
              <a:ea typeface="Calibri"/>
              <a:cs typeface="Calibri"/>
            </a:defRPr>
          </a:pPr>
        </a:p>
      </c:txPr>
    </c:title>
    <c:view3D>
      <c:rotX val="30"/>
      <c:hPercent val="100"/>
      <c:rotY val="0"/>
      <c:depthPercent val="100"/>
      <c:rAngAx val="1"/>
    </c:view3D>
    <c:plotArea>
      <c:layout>
        <c:manualLayout>
          <c:xMode val="edge"/>
          <c:yMode val="edge"/>
          <c:x val="0.02475"/>
          <c:y val="0.35875"/>
          <c:w val="0.74"/>
          <c:h val="0.6005"/>
        </c:manualLayout>
      </c:layout>
      <c:pie3DChart>
        <c:varyColors val="1"/>
        <c:ser>
          <c:idx val="0"/>
          <c:order val="0"/>
          <c:tx>
            <c:strRef>
              <c:f>'Relationship Testing'!$A$46</c:f>
              <c:strCache>
                <c:ptCount val="1"/>
                <c:pt idx="0">
                  <c:v>level</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dPt>
            <c:idx val="2"/>
            <c:spPr>
              <a:gradFill rotWithShape="1">
                <a:gsLst>
                  <a:gs pos="0">
                    <a:srgbClr val="DCFFA0"/>
                  </a:gs>
                  <a:gs pos="100000">
                    <a:srgbClr val="A0CA4A"/>
                  </a:gs>
                </a:gsLst>
                <a:lin ang="5400000" scaled="1"/>
              </a:gradFill>
              <a:ln w="3175">
                <a:noFill/>
              </a:ln>
              <a:effectLst>
                <a:outerShdw dist="35921" dir="2700000" algn="br">
                  <a:prstClr val="black"/>
                </a:outerShdw>
              </a:effectLst>
            </c:spPr>
          </c:dPt>
          <c:dPt>
            <c:idx val="3"/>
            <c:spPr>
              <a:gradFill rotWithShape="1">
                <a:gsLst>
                  <a:gs pos="0">
                    <a:srgbClr val="C8B0ED"/>
                  </a:gs>
                  <a:gs pos="100000">
                    <a:srgbClr val="7F5BAB"/>
                  </a:gs>
                </a:gsLst>
                <a:lin ang="5400000" scaled="1"/>
              </a:gradFill>
              <a:ln w="3175">
                <a:noFill/>
              </a:ln>
              <a:effectLst>
                <a:outerShdw dist="35921" dir="2700000" algn="br">
                  <a:prstClr val="black"/>
                </a:outerShdw>
              </a:effectLst>
            </c:spPr>
          </c:dPt>
          <c:cat>
            <c:strRef>
              <c:f>'Relationship Testing'!$B$45:$E$45</c:f>
              <c:strCache/>
            </c:strRef>
          </c:cat>
          <c:val>
            <c:numRef>
              <c:f>'Relationship Testing'!$B$46:$E$46</c:f>
              <c:numCache/>
            </c:numRef>
          </c:val>
        </c:ser>
      </c:pie3DChart>
      <c:spPr>
        <a:noFill/>
        <a:ln>
          <a:noFill/>
        </a:ln>
      </c:spPr>
    </c:plotArea>
    <c:legend>
      <c:legendPos val="r"/>
      <c:layout>
        <c:manualLayout>
          <c:xMode val="edge"/>
          <c:yMode val="edge"/>
          <c:x val="0.76625"/>
          <c:y val="0.48125"/>
          <c:w val="0.18175"/>
          <c:h val="0.3582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2475"/>
          <c:y val="0.0425"/>
          <c:w val="0.83275"/>
          <c:h val="0.91025"/>
        </c:manualLayout>
      </c:layout>
      <c:pie3DChart>
        <c:varyColors val="1"/>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cat>
            <c:strRef>
              <c:f>'Relationship Testing'!$C$41:$D$41</c:f>
              <c:strCache/>
            </c:strRef>
          </c:cat>
          <c:val>
            <c:numRef>
              <c:f>'Relationship Testing'!$C$42:$D$42</c:f>
              <c:numCache>
                <c:ptCount val="2"/>
                <c:pt idx="0">
                  <c:v>0</c:v>
                </c:pt>
                <c:pt idx="1">
                  <c:v>0</c:v>
                </c:pt>
              </c:numCache>
            </c:numRef>
          </c:val>
        </c:ser>
      </c:pie3DChart>
      <c:spPr>
        <a:noFill/>
        <a:ln>
          <a:noFill/>
        </a:ln>
      </c:spPr>
    </c:plotArea>
    <c:legend>
      <c:legendPos val="r"/>
      <c:layout>
        <c:manualLayout>
          <c:xMode val="edge"/>
          <c:yMode val="edge"/>
          <c:x val="0.8935"/>
          <c:y val="0.40125"/>
          <c:w val="0.08975"/>
          <c:h val="0.1767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25"/>
          <c:y val="0.03875"/>
          <c:w val="0.8325"/>
          <c:h val="0.91775"/>
        </c:manualLayout>
      </c:layout>
      <c:pie3DChart>
        <c:varyColors val="1"/>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cat>
            <c:strRef>
              <c:f>'Relationship Testing'!$C$43:$D$43</c:f>
              <c:strCache/>
            </c:strRef>
          </c:cat>
          <c:val>
            <c:numRef>
              <c:f>'Relationship Testing'!$C$44:$D$44</c:f>
              <c:numCache/>
            </c:numRef>
          </c:val>
        </c:ser>
      </c:pie3DChart>
      <c:spPr>
        <a:noFill/>
        <a:ln>
          <a:noFill/>
        </a:ln>
      </c:spPr>
    </c:plotArea>
    <c:legend>
      <c:legendPos val="r"/>
      <c:layout>
        <c:manualLayout>
          <c:xMode val="edge"/>
          <c:yMode val="edge"/>
          <c:x val="0.89325"/>
          <c:y val="0.42125"/>
          <c:w val="0.09"/>
          <c:h val="0.1412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25"/>
          <c:y val="0.0425"/>
          <c:w val="0.74"/>
          <c:h val="0.91025"/>
        </c:manualLayout>
      </c:layout>
      <c:pie3DChart>
        <c:varyColors val="1"/>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dPt>
            <c:idx val="2"/>
            <c:spPr>
              <a:gradFill rotWithShape="1">
                <a:gsLst>
                  <a:gs pos="0">
                    <a:srgbClr val="DCFFA0"/>
                  </a:gs>
                  <a:gs pos="100000">
                    <a:srgbClr val="A0CA4A"/>
                  </a:gs>
                </a:gsLst>
                <a:lin ang="5400000" scaled="1"/>
              </a:gradFill>
              <a:ln w="3175">
                <a:noFill/>
              </a:ln>
              <a:effectLst>
                <a:outerShdw dist="35921" dir="2700000" algn="br">
                  <a:prstClr val="black"/>
                </a:outerShdw>
              </a:effectLst>
            </c:spPr>
          </c:dPt>
          <c:cat>
            <c:strRef>
              <c:f>'Relationship Testing'!$C$45:$E$45</c:f>
              <c:strCache/>
            </c:strRef>
          </c:cat>
          <c:val>
            <c:numRef>
              <c:f>'Relationship Testing'!$C$46:$E$46</c:f>
              <c:numCache/>
            </c:numRef>
          </c:val>
        </c:ser>
      </c:pie3DChart>
      <c:spPr>
        <a:noFill/>
        <a:ln>
          <a:noFill/>
        </a:ln>
      </c:spPr>
    </c:plotArea>
    <c:legend>
      <c:legendPos val="r"/>
      <c:layout>
        <c:manualLayout>
          <c:xMode val="edge"/>
          <c:yMode val="edge"/>
          <c:x val="0.80125"/>
          <c:y val="0.35375"/>
          <c:w val="0.182"/>
          <c:h val="0.2687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
        </c:manualLayout>
      </c:layout>
      <c:spPr>
        <a:noFill/>
        <a:ln>
          <a:noFill/>
        </a:ln>
      </c:spPr>
      <c:txPr>
        <a:bodyPr vert="horz" rot="0"/>
        <a:lstStyle/>
        <a:p>
          <a:pPr>
            <a:defRPr lang="en-US" cap="none" sz="1800" b="1" i="0" u="none" baseline="0">
              <a:solidFill>
                <a:srgbClr val="000000"/>
              </a:solidFill>
              <a:latin typeface="Calibri"/>
              <a:ea typeface="Calibri"/>
              <a:cs typeface="Calibri"/>
            </a:defRPr>
          </a:pPr>
        </a:p>
      </c:txPr>
    </c:title>
    <c:view3D>
      <c:rotX val="30"/>
      <c:hPercent val="100"/>
      <c:rotY val="0"/>
      <c:depthPercent val="100"/>
      <c:rAngAx val="1"/>
    </c:view3D>
    <c:plotArea>
      <c:layout>
        <c:manualLayout>
          <c:xMode val="edge"/>
          <c:yMode val="edge"/>
          <c:x val="0.025"/>
          <c:y val="0.35875"/>
          <c:w val="0.82575"/>
          <c:h val="0.6005"/>
        </c:manualLayout>
      </c:layout>
      <c:pie3DChart>
        <c:varyColors val="1"/>
        <c:ser>
          <c:idx val="0"/>
          <c:order val="0"/>
          <c:tx>
            <c:strRef>
              <c:f>'Missing persons'!$A$42</c:f>
              <c:strCache>
                <c:ptCount val="1"/>
                <c:pt idx="0">
                  <c:v>again</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dPt>
            <c:idx val="2"/>
            <c:spPr>
              <a:gradFill rotWithShape="1">
                <a:gsLst>
                  <a:gs pos="0">
                    <a:srgbClr val="DCFFA0"/>
                  </a:gs>
                  <a:gs pos="100000">
                    <a:srgbClr val="A0CA4A"/>
                  </a:gs>
                </a:gsLst>
                <a:lin ang="5400000" scaled="1"/>
              </a:gradFill>
              <a:ln w="3175">
                <a:noFill/>
              </a:ln>
              <a:effectLst>
                <a:outerShdw dist="35921" dir="2700000" algn="br">
                  <a:prstClr val="black"/>
                </a:outerShdw>
              </a:effectLst>
            </c:spPr>
          </c:dPt>
          <c:cat>
            <c:strRef>
              <c:f>'Missing persons'!$B$41:$D$41</c:f>
              <c:strCache/>
            </c:strRef>
          </c:cat>
          <c:val>
            <c:numRef>
              <c:f>'Missing persons'!$B$42:$D$42</c:f>
              <c:numCache/>
            </c:numRef>
          </c:val>
        </c:ser>
      </c:pie3DChart>
      <c:spPr>
        <a:noFill/>
        <a:ln>
          <a:noFill/>
        </a:ln>
      </c:spPr>
    </c:plotArea>
    <c:legend>
      <c:legendPos val="r"/>
      <c:layout>
        <c:manualLayout>
          <c:xMode val="edge"/>
          <c:yMode val="edge"/>
          <c:x val="0.83475"/>
          <c:y val="0.5255"/>
          <c:w val="0.09825"/>
          <c:h val="0.269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2475"/>
          <c:y val="0.0425"/>
          <c:w val="0.83275"/>
          <c:h val="0.91025"/>
        </c:manualLayout>
      </c:layout>
      <c:pie3DChart>
        <c:varyColors val="1"/>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cat>
            <c:strRef>
              <c:f>'Missing persons'!$C$41:$D$41</c:f>
              <c:strCache/>
            </c:strRef>
          </c:cat>
          <c:val>
            <c:numRef>
              <c:f>'Missing persons'!$C$42:$D$42</c:f>
              <c:numCache>
                <c:ptCount val="2"/>
                <c:pt idx="0">
                  <c:v>0</c:v>
                </c:pt>
                <c:pt idx="1">
                  <c:v>0</c:v>
                </c:pt>
              </c:numCache>
            </c:numRef>
          </c:val>
        </c:ser>
      </c:pie3DChart>
      <c:spPr>
        <a:noFill/>
        <a:ln>
          <a:noFill/>
        </a:ln>
      </c:spPr>
    </c:plotArea>
    <c:legend>
      <c:legendPos val="r"/>
      <c:layout>
        <c:manualLayout>
          <c:xMode val="edge"/>
          <c:yMode val="edge"/>
          <c:x val="0.8935"/>
          <c:y val="0.40125"/>
          <c:w val="0.08975"/>
          <c:h val="0.1767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
        </c:manualLayout>
      </c:layout>
      <c:spPr>
        <a:noFill/>
        <a:ln>
          <a:noFill/>
        </a:ln>
      </c:spPr>
      <c:txPr>
        <a:bodyPr vert="horz" rot="0"/>
        <a:lstStyle/>
        <a:p>
          <a:pPr>
            <a:defRPr lang="en-US" cap="none" sz="1800" b="1" i="0" u="none" baseline="0">
              <a:solidFill>
                <a:srgbClr val="000000"/>
              </a:solidFill>
              <a:latin typeface="Calibri"/>
              <a:ea typeface="Calibri"/>
              <a:cs typeface="Calibri"/>
            </a:defRPr>
          </a:pPr>
        </a:p>
      </c:txPr>
    </c:title>
    <c:view3D>
      <c:rotX val="30"/>
      <c:hPercent val="100"/>
      <c:rotY val="0"/>
      <c:depthPercent val="100"/>
      <c:rAngAx val="1"/>
    </c:view3D>
    <c:plotArea>
      <c:layout>
        <c:manualLayout>
          <c:xMode val="edge"/>
          <c:yMode val="edge"/>
          <c:x val="0.025"/>
          <c:y val="0.35875"/>
          <c:w val="0.82575"/>
          <c:h val="0.6005"/>
        </c:manualLayout>
      </c:layout>
      <c:pie3DChart>
        <c:varyColors val="1"/>
        <c:ser>
          <c:idx val="0"/>
          <c:order val="0"/>
          <c:tx>
            <c:strRef>
              <c:f>'Missing persons'!$A$44</c:f>
              <c:strCache>
                <c:ptCount val="1"/>
                <c:pt idx="0">
                  <c:v>accredited</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dPt>
            <c:idx val="2"/>
            <c:spPr>
              <a:gradFill rotWithShape="1">
                <a:gsLst>
                  <a:gs pos="0">
                    <a:srgbClr val="DCFFA0"/>
                  </a:gs>
                  <a:gs pos="100000">
                    <a:srgbClr val="A0CA4A"/>
                  </a:gs>
                </a:gsLst>
                <a:lin ang="5400000" scaled="1"/>
              </a:gradFill>
              <a:ln w="3175">
                <a:noFill/>
              </a:ln>
              <a:effectLst>
                <a:outerShdw dist="35921" dir="2700000" algn="br">
                  <a:prstClr val="black"/>
                </a:outerShdw>
              </a:effectLst>
            </c:spPr>
          </c:dPt>
          <c:cat>
            <c:strRef>
              <c:f>'Missing persons'!$B$43:$D$43</c:f>
              <c:strCache/>
            </c:strRef>
          </c:cat>
          <c:val>
            <c:numRef>
              <c:f>'Missing persons'!$B$44:$D$44</c:f>
              <c:numCache/>
            </c:numRef>
          </c:val>
        </c:ser>
      </c:pie3DChart>
      <c:spPr>
        <a:noFill/>
        <a:ln>
          <a:noFill/>
        </a:ln>
      </c:spPr>
    </c:plotArea>
    <c:legend>
      <c:legendPos val="r"/>
      <c:layout>
        <c:manualLayout>
          <c:xMode val="edge"/>
          <c:yMode val="edge"/>
          <c:x val="0.83475"/>
          <c:y val="0.5255"/>
          <c:w val="0.09825"/>
          <c:h val="0.269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10</xdr:row>
      <xdr:rowOff>0</xdr:rowOff>
    </xdr:from>
    <xdr:to>
      <xdr:col>12</xdr:col>
      <xdr:colOff>209550</xdr:colOff>
      <xdr:row>16</xdr:row>
      <xdr:rowOff>495300</xdr:rowOff>
    </xdr:to>
    <xdr:graphicFrame>
      <xdr:nvGraphicFramePr>
        <xdr:cNvPr id="1" name="Diagramm 6"/>
        <xdr:cNvGraphicFramePr/>
      </xdr:nvGraphicFramePr>
      <xdr:xfrm>
        <a:off x="11820525" y="4200525"/>
        <a:ext cx="4648200" cy="2895600"/>
      </xdr:xfrm>
      <a:graphic>
        <a:graphicData uri="http://schemas.openxmlformats.org/drawingml/2006/chart">
          <c:chart xmlns:c="http://schemas.openxmlformats.org/drawingml/2006/chart" r:id="rId1"/>
        </a:graphicData>
      </a:graphic>
    </xdr:graphicFrame>
    <xdr:clientData/>
  </xdr:twoCellAnchor>
  <xdr:twoCellAnchor>
    <xdr:from>
      <xdr:col>6</xdr:col>
      <xdr:colOff>628650</xdr:colOff>
      <xdr:row>17</xdr:row>
      <xdr:rowOff>190500</xdr:rowOff>
    </xdr:from>
    <xdr:to>
      <xdr:col>12</xdr:col>
      <xdr:colOff>247650</xdr:colOff>
      <xdr:row>30</xdr:row>
      <xdr:rowOff>28575</xdr:rowOff>
    </xdr:to>
    <xdr:graphicFrame>
      <xdr:nvGraphicFramePr>
        <xdr:cNvPr id="2" name="Diagramm 7"/>
        <xdr:cNvGraphicFramePr/>
      </xdr:nvGraphicFramePr>
      <xdr:xfrm>
        <a:off x="11858625" y="7591425"/>
        <a:ext cx="4648200" cy="3638550"/>
      </xdr:xfrm>
      <a:graphic>
        <a:graphicData uri="http://schemas.openxmlformats.org/drawingml/2006/chart">
          <c:chart xmlns:c="http://schemas.openxmlformats.org/drawingml/2006/chart" r:id="rId2"/>
        </a:graphicData>
      </a:graphic>
    </xdr:graphicFrame>
    <xdr:clientData/>
  </xdr:twoCellAnchor>
  <xdr:twoCellAnchor>
    <xdr:from>
      <xdr:col>6</xdr:col>
      <xdr:colOff>666750</xdr:colOff>
      <xdr:row>32</xdr:row>
      <xdr:rowOff>200025</xdr:rowOff>
    </xdr:from>
    <xdr:to>
      <xdr:col>12</xdr:col>
      <xdr:colOff>285750</xdr:colOff>
      <xdr:row>47</xdr:row>
      <xdr:rowOff>76200</xdr:rowOff>
    </xdr:to>
    <xdr:graphicFrame>
      <xdr:nvGraphicFramePr>
        <xdr:cNvPr id="3" name="Diagramm 8"/>
        <xdr:cNvGraphicFramePr/>
      </xdr:nvGraphicFramePr>
      <xdr:xfrm>
        <a:off x="11896725" y="11801475"/>
        <a:ext cx="4648200" cy="2876550"/>
      </xdr:xfrm>
      <a:graphic>
        <a:graphicData uri="http://schemas.openxmlformats.org/drawingml/2006/chart">
          <c:chart xmlns:c="http://schemas.openxmlformats.org/drawingml/2006/chart" r:id="rId3"/>
        </a:graphicData>
      </a:graphic>
    </xdr:graphicFrame>
    <xdr:clientData/>
  </xdr:twoCellAnchor>
  <xdr:twoCellAnchor>
    <xdr:from>
      <xdr:col>12</xdr:col>
      <xdr:colOff>552450</xdr:colOff>
      <xdr:row>9</xdr:row>
      <xdr:rowOff>171450</xdr:rowOff>
    </xdr:from>
    <xdr:to>
      <xdr:col>18</xdr:col>
      <xdr:colOff>171450</xdr:colOff>
      <xdr:row>16</xdr:row>
      <xdr:rowOff>457200</xdr:rowOff>
    </xdr:to>
    <xdr:graphicFrame>
      <xdr:nvGraphicFramePr>
        <xdr:cNvPr id="4" name="Diagramm 9"/>
        <xdr:cNvGraphicFramePr/>
      </xdr:nvGraphicFramePr>
      <xdr:xfrm>
        <a:off x="16811625" y="4171950"/>
        <a:ext cx="4648200" cy="2886075"/>
      </xdr:xfrm>
      <a:graphic>
        <a:graphicData uri="http://schemas.openxmlformats.org/drawingml/2006/chart">
          <c:chart xmlns:c="http://schemas.openxmlformats.org/drawingml/2006/chart" r:id="rId4"/>
        </a:graphicData>
      </a:graphic>
    </xdr:graphicFrame>
    <xdr:clientData/>
  </xdr:twoCellAnchor>
  <xdr:twoCellAnchor>
    <xdr:from>
      <xdr:col>12</xdr:col>
      <xdr:colOff>762000</xdr:colOff>
      <xdr:row>17</xdr:row>
      <xdr:rowOff>171450</xdr:rowOff>
    </xdr:from>
    <xdr:to>
      <xdr:col>18</xdr:col>
      <xdr:colOff>371475</xdr:colOff>
      <xdr:row>29</xdr:row>
      <xdr:rowOff>161925</xdr:rowOff>
    </xdr:to>
    <xdr:graphicFrame>
      <xdr:nvGraphicFramePr>
        <xdr:cNvPr id="5" name="Diagramm 10"/>
        <xdr:cNvGraphicFramePr/>
      </xdr:nvGraphicFramePr>
      <xdr:xfrm>
        <a:off x="17021175" y="7572375"/>
        <a:ext cx="4638675" cy="3590925"/>
      </xdr:xfrm>
      <a:graphic>
        <a:graphicData uri="http://schemas.openxmlformats.org/drawingml/2006/chart">
          <c:chart xmlns:c="http://schemas.openxmlformats.org/drawingml/2006/chart" r:id="rId5"/>
        </a:graphicData>
      </a:graphic>
    </xdr:graphicFrame>
    <xdr:clientData/>
  </xdr:twoCellAnchor>
  <xdr:twoCellAnchor>
    <xdr:from>
      <xdr:col>12</xdr:col>
      <xdr:colOff>800100</xdr:colOff>
      <xdr:row>32</xdr:row>
      <xdr:rowOff>171450</xdr:rowOff>
    </xdr:from>
    <xdr:to>
      <xdr:col>18</xdr:col>
      <xdr:colOff>409575</xdr:colOff>
      <xdr:row>47</xdr:row>
      <xdr:rowOff>57150</xdr:rowOff>
    </xdr:to>
    <xdr:graphicFrame>
      <xdr:nvGraphicFramePr>
        <xdr:cNvPr id="6" name="Diagramm 11"/>
        <xdr:cNvGraphicFramePr/>
      </xdr:nvGraphicFramePr>
      <xdr:xfrm>
        <a:off x="17059275" y="11772900"/>
        <a:ext cx="4638675" cy="288607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752475</xdr:colOff>
      <xdr:row>27</xdr:row>
      <xdr:rowOff>533400</xdr:rowOff>
    </xdr:from>
    <xdr:to>
      <xdr:col>11</xdr:col>
      <xdr:colOff>361950</xdr:colOff>
      <xdr:row>34</xdr:row>
      <xdr:rowOff>9525</xdr:rowOff>
    </xdr:to>
    <xdr:graphicFrame>
      <xdr:nvGraphicFramePr>
        <xdr:cNvPr id="1" name="Diagramm 7"/>
        <xdr:cNvGraphicFramePr/>
      </xdr:nvGraphicFramePr>
      <xdr:xfrm>
        <a:off x="12192000" y="10534650"/>
        <a:ext cx="4638675" cy="2876550"/>
      </xdr:xfrm>
      <a:graphic>
        <a:graphicData uri="http://schemas.openxmlformats.org/drawingml/2006/chart">
          <c:chart xmlns:c="http://schemas.openxmlformats.org/drawingml/2006/chart" r:id="rId1"/>
        </a:graphicData>
      </a:graphic>
    </xdr:graphicFrame>
    <xdr:clientData/>
  </xdr:twoCellAnchor>
  <xdr:twoCellAnchor>
    <xdr:from>
      <xdr:col>11</xdr:col>
      <xdr:colOff>809625</xdr:colOff>
      <xdr:row>27</xdr:row>
      <xdr:rowOff>542925</xdr:rowOff>
    </xdr:from>
    <xdr:to>
      <xdr:col>17</xdr:col>
      <xdr:colOff>428625</xdr:colOff>
      <xdr:row>34</xdr:row>
      <xdr:rowOff>28575</xdr:rowOff>
    </xdr:to>
    <xdr:graphicFrame>
      <xdr:nvGraphicFramePr>
        <xdr:cNvPr id="2" name="Diagramm 8"/>
        <xdr:cNvGraphicFramePr/>
      </xdr:nvGraphicFramePr>
      <xdr:xfrm>
        <a:off x="17278350" y="10544175"/>
        <a:ext cx="4648200" cy="2886075"/>
      </xdr:xfrm>
      <a:graphic>
        <a:graphicData uri="http://schemas.openxmlformats.org/drawingml/2006/chart">
          <c:chart xmlns:c="http://schemas.openxmlformats.org/drawingml/2006/chart" r:id="rId2"/>
        </a:graphicData>
      </a:graphic>
    </xdr:graphicFrame>
    <xdr:clientData/>
  </xdr:twoCellAnchor>
  <xdr:twoCellAnchor>
    <xdr:from>
      <xdr:col>5</xdr:col>
      <xdr:colOff>800100</xdr:colOff>
      <xdr:row>36</xdr:row>
      <xdr:rowOff>190500</xdr:rowOff>
    </xdr:from>
    <xdr:to>
      <xdr:col>11</xdr:col>
      <xdr:colOff>409575</xdr:colOff>
      <xdr:row>51</xdr:row>
      <xdr:rowOff>66675</xdr:rowOff>
    </xdr:to>
    <xdr:graphicFrame>
      <xdr:nvGraphicFramePr>
        <xdr:cNvPr id="3" name="Diagramm 9"/>
        <xdr:cNvGraphicFramePr/>
      </xdr:nvGraphicFramePr>
      <xdr:xfrm>
        <a:off x="12239625" y="13992225"/>
        <a:ext cx="4638675" cy="2876550"/>
      </xdr:xfrm>
      <a:graphic>
        <a:graphicData uri="http://schemas.openxmlformats.org/drawingml/2006/chart">
          <c:chart xmlns:c="http://schemas.openxmlformats.org/drawingml/2006/chart" r:id="rId3"/>
        </a:graphicData>
      </a:graphic>
    </xdr:graphicFrame>
    <xdr:clientData/>
  </xdr:twoCellAnchor>
  <xdr:twoCellAnchor>
    <xdr:from>
      <xdr:col>12</xdr:col>
      <xdr:colOff>133350</xdr:colOff>
      <xdr:row>37</xdr:row>
      <xdr:rowOff>9525</xdr:rowOff>
    </xdr:from>
    <xdr:to>
      <xdr:col>17</xdr:col>
      <xdr:colOff>581025</xdr:colOff>
      <xdr:row>51</xdr:row>
      <xdr:rowOff>95250</xdr:rowOff>
    </xdr:to>
    <xdr:graphicFrame>
      <xdr:nvGraphicFramePr>
        <xdr:cNvPr id="4" name="Diagramm 10"/>
        <xdr:cNvGraphicFramePr/>
      </xdr:nvGraphicFramePr>
      <xdr:xfrm>
        <a:off x="17440275" y="14011275"/>
        <a:ext cx="4638675" cy="2886075"/>
      </xdr:xfrm>
      <a:graphic>
        <a:graphicData uri="http://schemas.openxmlformats.org/drawingml/2006/chart">
          <c:chart xmlns:c="http://schemas.openxmlformats.org/drawingml/2006/chart" r:id="rId4"/>
        </a:graphicData>
      </a:graphic>
    </xdr:graphicFrame>
    <xdr:clientData/>
  </xdr:twoCellAnchor>
  <xdr:twoCellAnchor>
    <xdr:from>
      <xdr:col>6</xdr:col>
      <xdr:colOff>114300</xdr:colOff>
      <xdr:row>53</xdr:row>
      <xdr:rowOff>38100</xdr:rowOff>
    </xdr:from>
    <xdr:to>
      <xdr:col>11</xdr:col>
      <xdr:colOff>571500</xdr:colOff>
      <xdr:row>67</xdr:row>
      <xdr:rowOff>123825</xdr:rowOff>
    </xdr:to>
    <xdr:graphicFrame>
      <xdr:nvGraphicFramePr>
        <xdr:cNvPr id="5" name="Diagramm 11"/>
        <xdr:cNvGraphicFramePr/>
      </xdr:nvGraphicFramePr>
      <xdr:xfrm>
        <a:off x="12392025" y="17240250"/>
        <a:ext cx="4648200" cy="2886075"/>
      </xdr:xfrm>
      <a:graphic>
        <a:graphicData uri="http://schemas.openxmlformats.org/drawingml/2006/chart">
          <c:chart xmlns:c="http://schemas.openxmlformats.org/drawingml/2006/chart" r:id="rId5"/>
        </a:graphicData>
      </a:graphic>
    </xdr:graphicFrame>
    <xdr:clientData/>
  </xdr:twoCellAnchor>
  <xdr:twoCellAnchor>
    <xdr:from>
      <xdr:col>12</xdr:col>
      <xdr:colOff>219075</xdr:colOff>
      <xdr:row>53</xdr:row>
      <xdr:rowOff>57150</xdr:rowOff>
    </xdr:from>
    <xdr:to>
      <xdr:col>17</xdr:col>
      <xdr:colOff>666750</xdr:colOff>
      <xdr:row>67</xdr:row>
      <xdr:rowOff>133350</xdr:rowOff>
    </xdr:to>
    <xdr:graphicFrame>
      <xdr:nvGraphicFramePr>
        <xdr:cNvPr id="6" name="Diagramm 12"/>
        <xdr:cNvGraphicFramePr/>
      </xdr:nvGraphicFramePr>
      <xdr:xfrm>
        <a:off x="17526000" y="17259300"/>
        <a:ext cx="4638675" cy="2876550"/>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514350</xdr:colOff>
      <xdr:row>22</xdr:row>
      <xdr:rowOff>685800</xdr:rowOff>
    </xdr:from>
    <xdr:to>
      <xdr:col>11</xdr:col>
      <xdr:colOff>133350</xdr:colOff>
      <xdr:row>36</xdr:row>
      <xdr:rowOff>28575</xdr:rowOff>
    </xdr:to>
    <xdr:graphicFrame>
      <xdr:nvGraphicFramePr>
        <xdr:cNvPr id="1" name="Diagramm 1"/>
        <xdr:cNvGraphicFramePr/>
      </xdr:nvGraphicFramePr>
      <xdr:xfrm>
        <a:off x="11306175" y="9486900"/>
        <a:ext cx="4648200" cy="3743325"/>
      </xdr:xfrm>
      <a:graphic>
        <a:graphicData uri="http://schemas.openxmlformats.org/drawingml/2006/chart">
          <c:chart xmlns:c="http://schemas.openxmlformats.org/drawingml/2006/chart" r:id="rId1"/>
        </a:graphicData>
      </a:graphic>
    </xdr:graphicFrame>
    <xdr:clientData/>
  </xdr:twoCellAnchor>
  <xdr:twoCellAnchor>
    <xdr:from>
      <xdr:col>11</xdr:col>
      <xdr:colOff>647700</xdr:colOff>
      <xdr:row>22</xdr:row>
      <xdr:rowOff>657225</xdr:rowOff>
    </xdr:from>
    <xdr:to>
      <xdr:col>17</xdr:col>
      <xdr:colOff>257175</xdr:colOff>
      <xdr:row>35</xdr:row>
      <xdr:rowOff>161925</xdr:rowOff>
    </xdr:to>
    <xdr:graphicFrame>
      <xdr:nvGraphicFramePr>
        <xdr:cNvPr id="2" name="Diagramm 2"/>
        <xdr:cNvGraphicFramePr/>
      </xdr:nvGraphicFramePr>
      <xdr:xfrm>
        <a:off x="16468725" y="9458325"/>
        <a:ext cx="4638675" cy="3705225"/>
      </xdr:xfrm>
      <a:graphic>
        <a:graphicData uri="http://schemas.openxmlformats.org/drawingml/2006/chart">
          <c:chart xmlns:c="http://schemas.openxmlformats.org/drawingml/2006/chart" r:id="rId2"/>
        </a:graphicData>
      </a:graphic>
    </xdr:graphicFrame>
    <xdr:clientData/>
  </xdr:twoCellAnchor>
  <xdr:twoCellAnchor>
    <xdr:from>
      <xdr:col>5</xdr:col>
      <xdr:colOff>609600</xdr:colOff>
      <xdr:row>39</xdr:row>
      <xdr:rowOff>28575</xdr:rowOff>
    </xdr:from>
    <xdr:to>
      <xdr:col>11</xdr:col>
      <xdr:colOff>219075</xdr:colOff>
      <xdr:row>53</xdr:row>
      <xdr:rowOff>104775</xdr:rowOff>
    </xdr:to>
    <xdr:graphicFrame>
      <xdr:nvGraphicFramePr>
        <xdr:cNvPr id="3" name="Diagramm 3"/>
        <xdr:cNvGraphicFramePr/>
      </xdr:nvGraphicFramePr>
      <xdr:xfrm>
        <a:off x="11401425" y="13830300"/>
        <a:ext cx="4638675" cy="2876550"/>
      </xdr:xfrm>
      <a:graphic>
        <a:graphicData uri="http://schemas.openxmlformats.org/drawingml/2006/chart">
          <c:chart xmlns:c="http://schemas.openxmlformats.org/drawingml/2006/chart" r:id="rId3"/>
        </a:graphicData>
      </a:graphic>
    </xdr:graphicFrame>
    <xdr:clientData/>
  </xdr:twoCellAnchor>
  <xdr:twoCellAnchor>
    <xdr:from>
      <xdr:col>11</xdr:col>
      <xdr:colOff>762000</xdr:colOff>
      <xdr:row>38</xdr:row>
      <xdr:rowOff>142875</xdr:rowOff>
    </xdr:from>
    <xdr:to>
      <xdr:col>17</xdr:col>
      <xdr:colOff>371475</xdr:colOff>
      <xdr:row>53</xdr:row>
      <xdr:rowOff>28575</xdr:rowOff>
    </xdr:to>
    <xdr:graphicFrame>
      <xdr:nvGraphicFramePr>
        <xdr:cNvPr id="4" name="Diagramm 4"/>
        <xdr:cNvGraphicFramePr/>
      </xdr:nvGraphicFramePr>
      <xdr:xfrm>
        <a:off x="16583025" y="13744575"/>
        <a:ext cx="4638675" cy="2886075"/>
      </xdr:xfrm>
      <a:graphic>
        <a:graphicData uri="http://schemas.openxmlformats.org/drawingml/2006/chart">
          <c:chart xmlns:c="http://schemas.openxmlformats.org/drawingml/2006/chart" r:id="rId4"/>
        </a:graphicData>
      </a:graphic>
    </xdr:graphicFrame>
    <xdr:clientData/>
  </xdr:twoCellAnchor>
  <xdr:twoCellAnchor>
    <xdr:from>
      <xdr:col>5</xdr:col>
      <xdr:colOff>695325</xdr:colOff>
      <xdr:row>56</xdr:row>
      <xdr:rowOff>38100</xdr:rowOff>
    </xdr:from>
    <xdr:to>
      <xdr:col>11</xdr:col>
      <xdr:colOff>304800</xdr:colOff>
      <xdr:row>70</xdr:row>
      <xdr:rowOff>123825</xdr:rowOff>
    </xdr:to>
    <xdr:graphicFrame>
      <xdr:nvGraphicFramePr>
        <xdr:cNvPr id="5" name="Diagramm 5"/>
        <xdr:cNvGraphicFramePr/>
      </xdr:nvGraphicFramePr>
      <xdr:xfrm>
        <a:off x="11487150" y="17240250"/>
        <a:ext cx="4638675" cy="2886075"/>
      </xdr:xfrm>
      <a:graphic>
        <a:graphicData uri="http://schemas.openxmlformats.org/drawingml/2006/chart">
          <c:chart xmlns:c="http://schemas.openxmlformats.org/drawingml/2006/chart" r:id="rId5"/>
        </a:graphicData>
      </a:graphic>
    </xdr:graphicFrame>
    <xdr:clientData/>
  </xdr:twoCellAnchor>
  <xdr:twoCellAnchor>
    <xdr:from>
      <xdr:col>12</xdr:col>
      <xdr:colOff>142875</xdr:colOff>
      <xdr:row>56</xdr:row>
      <xdr:rowOff>76200</xdr:rowOff>
    </xdr:from>
    <xdr:to>
      <xdr:col>17</xdr:col>
      <xdr:colOff>590550</xdr:colOff>
      <xdr:row>70</xdr:row>
      <xdr:rowOff>161925</xdr:rowOff>
    </xdr:to>
    <xdr:graphicFrame>
      <xdr:nvGraphicFramePr>
        <xdr:cNvPr id="6" name="Diagramm 6"/>
        <xdr:cNvGraphicFramePr/>
      </xdr:nvGraphicFramePr>
      <xdr:xfrm>
        <a:off x="16802100" y="17278350"/>
        <a:ext cx="4638675" cy="2886075"/>
      </xdr:xfrm>
      <a:graphic>
        <a:graphicData uri="http://schemas.openxmlformats.org/drawingml/2006/chart">
          <c:chart xmlns:c="http://schemas.openxmlformats.org/drawingml/2006/chart" r:id="rId6"/>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18</xdr:row>
      <xdr:rowOff>104775</xdr:rowOff>
    </xdr:from>
    <xdr:to>
      <xdr:col>11</xdr:col>
      <xdr:colOff>209550</xdr:colOff>
      <xdr:row>22</xdr:row>
      <xdr:rowOff>447675</xdr:rowOff>
    </xdr:to>
    <xdr:graphicFrame>
      <xdr:nvGraphicFramePr>
        <xdr:cNvPr id="1" name="Diagramm 1"/>
        <xdr:cNvGraphicFramePr/>
      </xdr:nvGraphicFramePr>
      <xdr:xfrm>
        <a:off x="11372850" y="4305300"/>
        <a:ext cx="4648200" cy="2743200"/>
      </xdr:xfrm>
      <a:graphic>
        <a:graphicData uri="http://schemas.openxmlformats.org/drawingml/2006/chart">
          <c:chart xmlns:c="http://schemas.openxmlformats.org/drawingml/2006/chart" r:id="rId1"/>
        </a:graphicData>
      </a:graphic>
    </xdr:graphicFrame>
    <xdr:clientData/>
  </xdr:twoCellAnchor>
  <xdr:twoCellAnchor>
    <xdr:from>
      <xdr:col>11</xdr:col>
      <xdr:colOff>752475</xdr:colOff>
      <xdr:row>18</xdr:row>
      <xdr:rowOff>114300</xdr:rowOff>
    </xdr:from>
    <xdr:to>
      <xdr:col>17</xdr:col>
      <xdr:colOff>361950</xdr:colOff>
      <xdr:row>22</xdr:row>
      <xdr:rowOff>476250</xdr:rowOff>
    </xdr:to>
    <xdr:graphicFrame>
      <xdr:nvGraphicFramePr>
        <xdr:cNvPr id="2" name="Diagramm 2"/>
        <xdr:cNvGraphicFramePr/>
      </xdr:nvGraphicFramePr>
      <xdr:xfrm>
        <a:off x="16563975" y="4314825"/>
        <a:ext cx="4638675" cy="2762250"/>
      </xdr:xfrm>
      <a:graphic>
        <a:graphicData uri="http://schemas.openxmlformats.org/drawingml/2006/chart">
          <c:chart xmlns:c="http://schemas.openxmlformats.org/drawingml/2006/chart" r:id="rId2"/>
        </a:graphicData>
      </a:graphic>
    </xdr:graphicFrame>
    <xdr:clientData/>
  </xdr:twoCellAnchor>
  <xdr:twoCellAnchor>
    <xdr:from>
      <xdr:col>5</xdr:col>
      <xdr:colOff>542925</xdr:colOff>
      <xdr:row>28</xdr:row>
      <xdr:rowOff>76200</xdr:rowOff>
    </xdr:from>
    <xdr:to>
      <xdr:col>11</xdr:col>
      <xdr:colOff>152400</xdr:colOff>
      <xdr:row>42</xdr:row>
      <xdr:rowOff>161925</xdr:rowOff>
    </xdr:to>
    <xdr:graphicFrame>
      <xdr:nvGraphicFramePr>
        <xdr:cNvPr id="3" name="Diagramm 3"/>
        <xdr:cNvGraphicFramePr/>
      </xdr:nvGraphicFramePr>
      <xdr:xfrm>
        <a:off x="11325225" y="8877300"/>
        <a:ext cx="4638675" cy="2886075"/>
      </xdr:xfrm>
      <a:graphic>
        <a:graphicData uri="http://schemas.openxmlformats.org/drawingml/2006/chart">
          <c:chart xmlns:c="http://schemas.openxmlformats.org/drawingml/2006/chart" r:id="rId3"/>
        </a:graphicData>
      </a:graphic>
    </xdr:graphicFrame>
    <xdr:clientData/>
  </xdr:twoCellAnchor>
  <xdr:twoCellAnchor>
    <xdr:from>
      <xdr:col>12</xdr:col>
      <xdr:colOff>38100</xdr:colOff>
      <xdr:row>28</xdr:row>
      <xdr:rowOff>95250</xdr:rowOff>
    </xdr:from>
    <xdr:to>
      <xdr:col>17</xdr:col>
      <xdr:colOff>485775</xdr:colOff>
      <xdr:row>42</xdr:row>
      <xdr:rowOff>171450</xdr:rowOff>
    </xdr:to>
    <xdr:graphicFrame>
      <xdr:nvGraphicFramePr>
        <xdr:cNvPr id="4" name="Diagramm 4"/>
        <xdr:cNvGraphicFramePr/>
      </xdr:nvGraphicFramePr>
      <xdr:xfrm>
        <a:off x="16687800" y="8896350"/>
        <a:ext cx="4638675" cy="2876550"/>
      </xdr:xfrm>
      <a:graphic>
        <a:graphicData uri="http://schemas.openxmlformats.org/drawingml/2006/chart">
          <c:chart xmlns:c="http://schemas.openxmlformats.org/drawingml/2006/chart" r:id="rId4"/>
        </a:graphicData>
      </a:graphic>
    </xdr:graphicFrame>
    <xdr:clientData/>
  </xdr:twoCellAnchor>
  <xdr:twoCellAnchor>
    <xdr:from>
      <xdr:col>5</xdr:col>
      <xdr:colOff>809625</xdr:colOff>
      <xdr:row>45</xdr:row>
      <xdr:rowOff>200025</xdr:rowOff>
    </xdr:from>
    <xdr:to>
      <xdr:col>11</xdr:col>
      <xdr:colOff>428625</xdr:colOff>
      <xdr:row>60</xdr:row>
      <xdr:rowOff>76200</xdr:rowOff>
    </xdr:to>
    <xdr:graphicFrame>
      <xdr:nvGraphicFramePr>
        <xdr:cNvPr id="5" name="Diagramm 5"/>
        <xdr:cNvGraphicFramePr/>
      </xdr:nvGraphicFramePr>
      <xdr:xfrm>
        <a:off x="11591925" y="12401550"/>
        <a:ext cx="4648200" cy="2876550"/>
      </xdr:xfrm>
      <a:graphic>
        <a:graphicData uri="http://schemas.openxmlformats.org/drawingml/2006/chart">
          <c:chart xmlns:c="http://schemas.openxmlformats.org/drawingml/2006/chart" r:id="rId5"/>
        </a:graphicData>
      </a:graphic>
    </xdr:graphicFrame>
    <xdr:clientData/>
  </xdr:twoCellAnchor>
  <xdr:twoCellAnchor>
    <xdr:from>
      <xdr:col>12</xdr:col>
      <xdr:colOff>247650</xdr:colOff>
      <xdr:row>46</xdr:row>
      <xdr:rowOff>38100</xdr:rowOff>
    </xdr:from>
    <xdr:to>
      <xdr:col>17</xdr:col>
      <xdr:colOff>695325</xdr:colOff>
      <xdr:row>60</xdr:row>
      <xdr:rowOff>123825</xdr:rowOff>
    </xdr:to>
    <xdr:graphicFrame>
      <xdr:nvGraphicFramePr>
        <xdr:cNvPr id="6" name="Diagramm 6"/>
        <xdr:cNvGraphicFramePr/>
      </xdr:nvGraphicFramePr>
      <xdr:xfrm>
        <a:off x="16897350" y="12439650"/>
        <a:ext cx="4638675" cy="28860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F95"/>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E95" sqref="E95"/>
    </sheetView>
  </sheetViews>
  <sheetFormatPr defaultColWidth="11.00390625" defaultRowHeight="15.75"/>
  <cols>
    <col min="1" max="1" width="35.625" style="0" bestFit="1" customWidth="1"/>
    <col min="5" max="5" width="45.875" style="1" customWidth="1"/>
    <col min="6" max="6" width="62.50390625" style="1" customWidth="1"/>
  </cols>
  <sheetData>
    <row r="1" spans="1:6" ht="15.75">
      <c r="A1" s="3" t="s">
        <v>92</v>
      </c>
      <c r="B1" s="3" t="s">
        <v>88</v>
      </c>
      <c r="C1" s="3" t="s">
        <v>89</v>
      </c>
      <c r="D1" s="3" t="s">
        <v>90</v>
      </c>
      <c r="E1" s="4" t="s">
        <v>91</v>
      </c>
      <c r="F1" s="4" t="s">
        <v>87</v>
      </c>
    </row>
    <row r="2" spans="1:4" ht="15.75">
      <c r="A2" t="s">
        <v>21</v>
      </c>
      <c r="B2" t="s">
        <v>1</v>
      </c>
      <c r="C2" t="s">
        <v>2</v>
      </c>
      <c r="D2" t="s">
        <v>1</v>
      </c>
    </row>
    <row r="3" spans="1:4" ht="15.75">
      <c r="A3" t="s">
        <v>21</v>
      </c>
      <c r="B3" t="s">
        <v>1</v>
      </c>
      <c r="C3" t="s">
        <v>5</v>
      </c>
      <c r="D3" t="s">
        <v>1</v>
      </c>
    </row>
    <row r="4" spans="1:6" ht="47.25">
      <c r="A4" t="s">
        <v>21</v>
      </c>
      <c r="B4" t="s">
        <v>1</v>
      </c>
      <c r="C4" t="s">
        <v>2</v>
      </c>
      <c r="D4" t="s">
        <v>1</v>
      </c>
      <c r="E4" s="1" t="s">
        <v>24</v>
      </c>
      <c r="F4" s="1" t="s">
        <v>93</v>
      </c>
    </row>
    <row r="5" spans="1:6" ht="31.5">
      <c r="A5" t="s">
        <v>21</v>
      </c>
      <c r="B5" t="s">
        <v>1</v>
      </c>
      <c r="C5" t="s">
        <v>5</v>
      </c>
      <c r="D5" t="s">
        <v>1</v>
      </c>
      <c r="F5" s="1" t="s">
        <v>57</v>
      </c>
    </row>
    <row r="6" spans="1:6" ht="63">
      <c r="A6" t="s">
        <v>21</v>
      </c>
      <c r="B6" t="s">
        <v>1</v>
      </c>
      <c r="C6" t="s">
        <v>2</v>
      </c>
      <c r="D6" t="s">
        <v>1</v>
      </c>
      <c r="E6" s="1" t="s">
        <v>25</v>
      </c>
      <c r="F6" s="1" t="s">
        <v>104</v>
      </c>
    </row>
    <row r="7" spans="1:4" ht="15.75">
      <c r="A7" t="s">
        <v>21</v>
      </c>
      <c r="B7" t="s">
        <v>1</v>
      </c>
      <c r="C7" t="s">
        <v>16</v>
      </c>
      <c r="D7" t="s">
        <v>1</v>
      </c>
    </row>
    <row r="8" spans="1:6" ht="31.5">
      <c r="A8" t="s">
        <v>21</v>
      </c>
      <c r="B8" t="s">
        <v>1</v>
      </c>
      <c r="C8" t="s">
        <v>5</v>
      </c>
      <c r="D8" t="s">
        <v>1</v>
      </c>
      <c r="F8" s="1" t="s">
        <v>58</v>
      </c>
    </row>
    <row r="9" spans="1:6" ht="47.25">
      <c r="A9" t="s">
        <v>21</v>
      </c>
      <c r="B9" t="s">
        <v>1</v>
      </c>
      <c r="C9" t="s">
        <v>2</v>
      </c>
      <c r="D9" t="s">
        <v>1</v>
      </c>
      <c r="E9" s="1" t="s">
        <v>97</v>
      </c>
      <c r="F9" s="1" t="s">
        <v>59</v>
      </c>
    </row>
    <row r="10" spans="1:4" ht="15.75">
      <c r="A10" t="s">
        <v>21</v>
      </c>
      <c r="B10" t="s">
        <v>3</v>
      </c>
      <c r="C10" t="s">
        <v>16</v>
      </c>
      <c r="D10" t="s">
        <v>1</v>
      </c>
    </row>
    <row r="11" spans="1:6" ht="63">
      <c r="A11" t="s">
        <v>21</v>
      </c>
      <c r="B11" t="s">
        <v>1</v>
      </c>
      <c r="C11" t="s">
        <v>5</v>
      </c>
      <c r="D11" t="s">
        <v>1</v>
      </c>
      <c r="E11" s="1" t="s">
        <v>26</v>
      </c>
      <c r="F11" s="5" t="s">
        <v>105</v>
      </c>
    </row>
    <row r="12" spans="1:4" ht="15.75">
      <c r="A12" t="s">
        <v>21</v>
      </c>
      <c r="B12" t="s">
        <v>1</v>
      </c>
      <c r="C12" t="s">
        <v>2</v>
      </c>
      <c r="D12" t="s">
        <v>3</v>
      </c>
    </row>
    <row r="13" spans="1:4" ht="15.75">
      <c r="A13" t="s">
        <v>21</v>
      </c>
      <c r="B13" t="s">
        <v>1</v>
      </c>
      <c r="C13" t="s">
        <v>2</v>
      </c>
      <c r="D13" t="s">
        <v>3</v>
      </c>
    </row>
    <row r="14" spans="1:4" ht="15.75">
      <c r="A14" t="s">
        <v>21</v>
      </c>
      <c r="B14" t="s">
        <v>1</v>
      </c>
      <c r="C14" t="s">
        <v>16</v>
      </c>
      <c r="D14" t="s">
        <v>1</v>
      </c>
    </row>
    <row r="15" spans="1:4" ht="15.75">
      <c r="A15" t="s">
        <v>21</v>
      </c>
      <c r="B15" t="s">
        <v>1</v>
      </c>
      <c r="C15" t="s">
        <v>2</v>
      </c>
      <c r="D15" t="s">
        <v>1</v>
      </c>
    </row>
    <row r="16" spans="1:6" ht="47.25">
      <c r="A16" t="s">
        <v>21</v>
      </c>
      <c r="B16" t="s">
        <v>1</v>
      </c>
      <c r="C16" t="s">
        <v>5</v>
      </c>
      <c r="D16" t="s">
        <v>1</v>
      </c>
      <c r="E16" s="1" t="s">
        <v>30</v>
      </c>
      <c r="F16" s="1" t="s">
        <v>64</v>
      </c>
    </row>
    <row r="17" spans="1:6" ht="47.25">
      <c r="A17" t="s">
        <v>21</v>
      </c>
      <c r="B17" t="s">
        <v>1</v>
      </c>
      <c r="C17" t="s">
        <v>5</v>
      </c>
      <c r="D17" t="s">
        <v>1</v>
      </c>
      <c r="E17" s="1" t="s">
        <v>98</v>
      </c>
      <c r="F17" s="1" t="s">
        <v>78</v>
      </c>
    </row>
    <row r="18" spans="1:6" ht="63">
      <c r="A18" t="s">
        <v>21</v>
      </c>
      <c r="B18" t="s">
        <v>1</v>
      </c>
      <c r="C18" t="s">
        <v>5</v>
      </c>
      <c r="D18" t="s">
        <v>1</v>
      </c>
      <c r="E18" s="1" t="s">
        <v>39</v>
      </c>
      <c r="F18" s="5" t="s">
        <v>79</v>
      </c>
    </row>
    <row r="19" spans="1:6" ht="47.25">
      <c r="A19" t="s">
        <v>21</v>
      </c>
      <c r="B19" t="s">
        <v>1</v>
      </c>
      <c r="C19" t="s">
        <v>5</v>
      </c>
      <c r="D19" t="s">
        <v>1</v>
      </c>
      <c r="E19" s="1" t="s">
        <v>45</v>
      </c>
      <c r="F19" s="1" t="s">
        <v>84</v>
      </c>
    </row>
    <row r="20" spans="1:4" ht="15.75">
      <c r="A20" t="s">
        <v>15</v>
      </c>
      <c r="B20" t="s">
        <v>1</v>
      </c>
      <c r="C20" t="s">
        <v>2</v>
      </c>
      <c r="D20" t="s">
        <v>1</v>
      </c>
    </row>
    <row r="21" spans="1:4" ht="15.75">
      <c r="A21" t="s">
        <v>15</v>
      </c>
      <c r="B21" t="s">
        <v>1</v>
      </c>
      <c r="C21" t="s">
        <v>16</v>
      </c>
      <c r="D21" t="s">
        <v>1</v>
      </c>
    </row>
    <row r="22" spans="1:4" ht="15.75">
      <c r="A22" t="s">
        <v>15</v>
      </c>
      <c r="B22" t="s">
        <v>1</v>
      </c>
      <c r="C22" t="s">
        <v>2</v>
      </c>
      <c r="D22" t="s">
        <v>1</v>
      </c>
    </row>
    <row r="23" spans="1:4" ht="15.75">
      <c r="A23" t="s">
        <v>15</v>
      </c>
      <c r="B23" t="s">
        <v>1</v>
      </c>
      <c r="C23" t="s">
        <v>2</v>
      </c>
      <c r="D23" t="s">
        <v>1</v>
      </c>
    </row>
    <row r="24" spans="1:4" ht="15.75">
      <c r="A24" t="s">
        <v>15</v>
      </c>
      <c r="B24" t="s">
        <v>1</v>
      </c>
      <c r="C24" t="s">
        <v>5</v>
      </c>
      <c r="D24" t="s">
        <v>1</v>
      </c>
    </row>
    <row r="25" spans="1:4" ht="15.75">
      <c r="A25" t="s">
        <v>15</v>
      </c>
      <c r="B25" t="s">
        <v>1</v>
      </c>
      <c r="C25" t="s">
        <v>2</v>
      </c>
      <c r="D25" t="s">
        <v>3</v>
      </c>
    </row>
    <row r="26" spans="1:4" ht="15.75">
      <c r="A26" t="s">
        <v>15</v>
      </c>
      <c r="B26" t="s">
        <v>1</v>
      </c>
      <c r="C26" t="s">
        <v>2</v>
      </c>
      <c r="D26" t="s">
        <v>1</v>
      </c>
    </row>
    <row r="27" spans="1:4" ht="15.75">
      <c r="A27" t="s">
        <v>15</v>
      </c>
      <c r="B27" t="s">
        <v>3</v>
      </c>
      <c r="C27" t="s">
        <v>2</v>
      </c>
      <c r="D27" t="s">
        <v>1</v>
      </c>
    </row>
    <row r="28" spans="1:4" ht="15.75">
      <c r="A28" t="s">
        <v>15</v>
      </c>
      <c r="B28" t="s">
        <v>1</v>
      </c>
      <c r="C28" t="s">
        <v>2</v>
      </c>
      <c r="D28" t="s">
        <v>3</v>
      </c>
    </row>
    <row r="29" spans="1:5" ht="15.75">
      <c r="A29" t="s">
        <v>15</v>
      </c>
      <c r="B29" t="s">
        <v>1</v>
      </c>
      <c r="C29" t="s">
        <v>16</v>
      </c>
      <c r="D29" t="s">
        <v>3</v>
      </c>
      <c r="E29" s="1" t="s">
        <v>99</v>
      </c>
    </row>
    <row r="30" spans="1:4" ht="15.75">
      <c r="A30" t="s">
        <v>15</v>
      </c>
      <c r="B30" t="s">
        <v>1</v>
      </c>
      <c r="C30" t="s">
        <v>2</v>
      </c>
      <c r="D30" t="s">
        <v>3</v>
      </c>
    </row>
    <row r="31" spans="1:4" ht="15.75">
      <c r="A31" t="s">
        <v>15</v>
      </c>
      <c r="B31" t="s">
        <v>1</v>
      </c>
      <c r="C31" t="s">
        <v>2</v>
      </c>
      <c r="D31" t="s">
        <v>1</v>
      </c>
    </row>
    <row r="32" spans="1:4" ht="15.75">
      <c r="A32" t="s">
        <v>15</v>
      </c>
      <c r="B32" t="s">
        <v>1</v>
      </c>
      <c r="C32" t="s">
        <v>2</v>
      </c>
      <c r="D32" t="s">
        <v>1</v>
      </c>
    </row>
    <row r="33" spans="1:6" ht="31.5">
      <c r="A33" t="s">
        <v>15</v>
      </c>
      <c r="B33" t="s">
        <v>3</v>
      </c>
      <c r="C33" t="s">
        <v>16</v>
      </c>
      <c r="D33" t="s">
        <v>3</v>
      </c>
      <c r="E33" s="1" t="s">
        <v>20</v>
      </c>
      <c r="F33" s="1" t="s">
        <v>56</v>
      </c>
    </row>
    <row r="34" spans="1:5" ht="15.75">
      <c r="A34" t="s">
        <v>15</v>
      </c>
      <c r="B34" t="s">
        <v>1</v>
      </c>
      <c r="C34" t="s">
        <v>2</v>
      </c>
      <c r="D34" t="s">
        <v>1</v>
      </c>
      <c r="E34" s="1" t="s">
        <v>28</v>
      </c>
    </row>
    <row r="35" spans="1:6" ht="31.5">
      <c r="A35" t="s">
        <v>15</v>
      </c>
      <c r="B35" t="s">
        <v>1</v>
      </c>
      <c r="C35" t="s">
        <v>2</v>
      </c>
      <c r="D35" t="s">
        <v>1</v>
      </c>
      <c r="F35" s="1" t="s">
        <v>61</v>
      </c>
    </row>
    <row r="36" spans="1:6" ht="63">
      <c r="A36" t="s">
        <v>15</v>
      </c>
      <c r="B36" t="s">
        <v>1</v>
      </c>
      <c r="C36" t="s">
        <v>2</v>
      </c>
      <c r="D36" t="s">
        <v>3</v>
      </c>
      <c r="E36" s="1" t="s">
        <v>108</v>
      </c>
      <c r="F36" s="1" t="s">
        <v>62</v>
      </c>
    </row>
    <row r="37" spans="1:6" ht="63">
      <c r="A37" t="s">
        <v>15</v>
      </c>
      <c r="B37" t="s">
        <v>1</v>
      </c>
      <c r="C37" t="s">
        <v>16</v>
      </c>
      <c r="D37" t="s">
        <v>1</v>
      </c>
      <c r="E37" s="1" t="s">
        <v>29</v>
      </c>
      <c r="F37" s="1" t="s">
        <v>63</v>
      </c>
    </row>
    <row r="38" spans="1:6" ht="31.5">
      <c r="A38" t="s">
        <v>15</v>
      </c>
      <c r="B38" t="s">
        <v>1</v>
      </c>
      <c r="C38" t="s">
        <v>2</v>
      </c>
      <c r="D38" t="s">
        <v>1</v>
      </c>
      <c r="E38" s="1" t="s">
        <v>31</v>
      </c>
      <c r="F38" s="1" t="s">
        <v>65</v>
      </c>
    </row>
    <row r="39" spans="1:6" ht="31.5">
      <c r="A39" t="s">
        <v>15</v>
      </c>
      <c r="B39" t="s">
        <v>3</v>
      </c>
      <c r="C39" t="s">
        <v>2</v>
      </c>
      <c r="D39" t="s">
        <v>1</v>
      </c>
      <c r="F39" s="1" t="s">
        <v>66</v>
      </c>
    </row>
    <row r="40" spans="1:6" ht="31.5">
      <c r="A40" t="s">
        <v>15</v>
      </c>
      <c r="B40" t="s">
        <v>3</v>
      </c>
      <c r="C40" t="s">
        <v>16</v>
      </c>
      <c r="D40" t="s">
        <v>3</v>
      </c>
      <c r="F40" s="1" t="s">
        <v>68</v>
      </c>
    </row>
    <row r="41" spans="1:6" ht="31.5">
      <c r="A41" t="s">
        <v>15</v>
      </c>
      <c r="B41" t="s">
        <v>3</v>
      </c>
      <c r="C41" t="s">
        <v>16</v>
      </c>
      <c r="D41" t="s">
        <v>1</v>
      </c>
      <c r="E41" s="1" t="s">
        <v>33</v>
      </c>
      <c r="F41" s="1" t="s">
        <v>70</v>
      </c>
    </row>
    <row r="42" spans="1:6" ht="63">
      <c r="A42" t="s">
        <v>15</v>
      </c>
      <c r="B42" t="s">
        <v>1</v>
      </c>
      <c r="C42" t="s">
        <v>16</v>
      </c>
      <c r="D42" t="s">
        <v>1</v>
      </c>
      <c r="E42" s="1" t="s">
        <v>100</v>
      </c>
      <c r="F42" s="1" t="s">
        <v>94</v>
      </c>
    </row>
    <row r="43" spans="1:6" ht="63">
      <c r="A43" t="s">
        <v>15</v>
      </c>
      <c r="B43" t="s">
        <v>1</v>
      </c>
      <c r="C43" t="s">
        <v>2</v>
      </c>
      <c r="D43" t="s">
        <v>3</v>
      </c>
      <c r="E43" s="1" t="s">
        <v>34</v>
      </c>
      <c r="F43" s="5" t="s">
        <v>71</v>
      </c>
    </row>
    <row r="44" spans="1:6" ht="15.75">
      <c r="A44" t="s">
        <v>15</v>
      </c>
      <c r="B44" t="s">
        <v>1</v>
      </c>
      <c r="C44" t="s">
        <v>16</v>
      </c>
      <c r="D44" t="s">
        <v>3</v>
      </c>
      <c r="E44" s="1" t="s">
        <v>35</v>
      </c>
      <c r="F44" s="1" t="s">
        <v>72</v>
      </c>
    </row>
    <row r="45" spans="1:6" ht="141.75">
      <c r="A45" t="s">
        <v>15</v>
      </c>
      <c r="B45" t="s">
        <v>3</v>
      </c>
      <c r="C45" t="s">
        <v>37</v>
      </c>
      <c r="D45" t="s">
        <v>3</v>
      </c>
      <c r="E45" s="5" t="s">
        <v>38</v>
      </c>
      <c r="F45" s="5" t="s">
        <v>77</v>
      </c>
    </row>
    <row r="46" spans="1:6" ht="63">
      <c r="A46" t="s">
        <v>15</v>
      </c>
      <c r="B46" t="s">
        <v>1</v>
      </c>
      <c r="C46" t="s">
        <v>16</v>
      </c>
      <c r="D46" t="s">
        <v>3</v>
      </c>
      <c r="E46" s="1" t="s">
        <v>41</v>
      </c>
      <c r="F46" s="1" t="s">
        <v>81</v>
      </c>
    </row>
    <row r="47" spans="1:6" ht="47.25">
      <c r="A47" t="s">
        <v>15</v>
      </c>
      <c r="B47" t="s">
        <v>1</v>
      </c>
      <c r="C47" t="s">
        <v>2</v>
      </c>
      <c r="D47" t="s">
        <v>1</v>
      </c>
      <c r="E47" s="1" t="s">
        <v>42</v>
      </c>
      <c r="F47" s="1" t="s">
        <v>82</v>
      </c>
    </row>
    <row r="48" spans="1:5" ht="63">
      <c r="A48" t="s">
        <v>15</v>
      </c>
      <c r="B48" t="s">
        <v>1</v>
      </c>
      <c r="C48" t="s">
        <v>16</v>
      </c>
      <c r="D48" t="s">
        <v>1</v>
      </c>
      <c r="E48" s="1" t="s">
        <v>44</v>
      </c>
    </row>
    <row r="49" spans="1:4" ht="15.75">
      <c r="A49" t="s">
        <v>15</v>
      </c>
      <c r="B49" t="s">
        <v>3</v>
      </c>
      <c r="C49" t="s">
        <v>2</v>
      </c>
      <c r="D49" t="s">
        <v>1</v>
      </c>
    </row>
    <row r="50" spans="1:5" ht="47.25">
      <c r="A50" t="s">
        <v>15</v>
      </c>
      <c r="B50" t="s">
        <v>1</v>
      </c>
      <c r="C50" t="s">
        <v>2</v>
      </c>
      <c r="D50" t="s">
        <v>1</v>
      </c>
      <c r="E50" s="1" t="s">
        <v>48</v>
      </c>
    </row>
    <row r="51" spans="1:6" ht="31.5">
      <c r="A51" t="s">
        <v>15</v>
      </c>
      <c r="B51" t="s">
        <v>1</v>
      </c>
      <c r="C51" t="s">
        <v>2</v>
      </c>
      <c r="D51" t="s">
        <v>3</v>
      </c>
      <c r="E51" s="1" t="s">
        <v>49</v>
      </c>
      <c r="F51" s="1" t="s">
        <v>86</v>
      </c>
    </row>
    <row r="52" spans="1:4" ht="15.75">
      <c r="A52" t="s">
        <v>0</v>
      </c>
      <c r="B52" t="s">
        <v>1</v>
      </c>
      <c r="C52" t="s">
        <v>2</v>
      </c>
      <c r="D52" t="s">
        <v>3</v>
      </c>
    </row>
    <row r="53" spans="1:6" ht="31.5">
      <c r="A53" t="s">
        <v>0</v>
      </c>
      <c r="B53" t="s">
        <v>3</v>
      </c>
      <c r="C53" t="s">
        <v>2</v>
      </c>
      <c r="D53" t="s">
        <v>1</v>
      </c>
      <c r="E53" s="1" t="s">
        <v>4</v>
      </c>
      <c r="F53" s="1" t="s">
        <v>95</v>
      </c>
    </row>
    <row r="54" spans="1:6" ht="47.25">
      <c r="A54" t="s">
        <v>0</v>
      </c>
      <c r="B54" t="s">
        <v>1</v>
      </c>
      <c r="C54" t="s">
        <v>5</v>
      </c>
      <c r="D54" t="s">
        <v>3</v>
      </c>
      <c r="E54" s="1" t="s">
        <v>6</v>
      </c>
      <c r="F54" s="1" t="s">
        <v>50</v>
      </c>
    </row>
    <row r="55" spans="1:6" ht="63">
      <c r="A55" t="s">
        <v>0</v>
      </c>
      <c r="B55" t="s">
        <v>1</v>
      </c>
      <c r="C55" t="s">
        <v>5</v>
      </c>
      <c r="D55" t="s">
        <v>7</v>
      </c>
      <c r="E55" s="1" t="s">
        <v>8</v>
      </c>
      <c r="F55" s="1" t="s">
        <v>51</v>
      </c>
    </row>
    <row r="56" spans="1:5" ht="31.5">
      <c r="A56" t="s">
        <v>0</v>
      </c>
      <c r="B56" t="s">
        <v>1</v>
      </c>
      <c r="C56" t="s">
        <v>2</v>
      </c>
      <c r="D56" t="s">
        <v>1</v>
      </c>
      <c r="E56" s="1" t="s">
        <v>101</v>
      </c>
    </row>
    <row r="57" spans="1:4" ht="15.75">
      <c r="A57" t="s">
        <v>0</v>
      </c>
      <c r="B57" t="s">
        <v>1</v>
      </c>
      <c r="C57" t="s">
        <v>5</v>
      </c>
      <c r="D57" t="s">
        <v>1</v>
      </c>
    </row>
    <row r="58" spans="1:6" ht="94.5">
      <c r="A58" t="s">
        <v>0</v>
      </c>
      <c r="B58" t="s">
        <v>1</v>
      </c>
      <c r="C58" t="s">
        <v>2</v>
      </c>
      <c r="D58" t="s">
        <v>1</v>
      </c>
      <c r="E58" s="1" t="s">
        <v>9</v>
      </c>
      <c r="F58" s="5" t="s">
        <v>106</v>
      </c>
    </row>
    <row r="59" spans="1:4" ht="15.75">
      <c r="A59" t="s">
        <v>0</v>
      </c>
      <c r="B59" t="s">
        <v>1</v>
      </c>
      <c r="C59" t="s">
        <v>5</v>
      </c>
      <c r="D59" t="s">
        <v>3</v>
      </c>
    </row>
    <row r="60" spans="1:6" ht="15.75">
      <c r="A60" t="s">
        <v>0</v>
      </c>
      <c r="B60" t="s">
        <v>1</v>
      </c>
      <c r="C60" t="s">
        <v>2</v>
      </c>
      <c r="D60" t="s">
        <v>1</v>
      </c>
      <c r="E60" s="1" t="s">
        <v>10</v>
      </c>
      <c r="F60" s="1" t="s">
        <v>52</v>
      </c>
    </row>
    <row r="61" spans="1:6" ht="15.75">
      <c r="A61" t="s">
        <v>0</v>
      </c>
      <c r="B61" t="s">
        <v>1</v>
      </c>
      <c r="C61" t="s">
        <v>2</v>
      </c>
      <c r="D61" t="s">
        <v>3</v>
      </c>
      <c r="E61" s="1" t="s">
        <v>11</v>
      </c>
      <c r="F61" s="1" t="s">
        <v>53</v>
      </c>
    </row>
    <row r="62" spans="1:6" ht="15.75">
      <c r="A62" t="s">
        <v>0</v>
      </c>
      <c r="B62" t="s">
        <v>1</v>
      </c>
      <c r="C62" t="s">
        <v>2</v>
      </c>
      <c r="D62" t="s">
        <v>1</v>
      </c>
      <c r="E62" s="1" t="s">
        <v>12</v>
      </c>
      <c r="F62" s="1" t="s">
        <v>54</v>
      </c>
    </row>
    <row r="63" spans="1:5" ht="15.75">
      <c r="A63" t="s">
        <v>0</v>
      </c>
      <c r="B63" t="s">
        <v>1</v>
      </c>
      <c r="C63" t="s">
        <v>2</v>
      </c>
      <c r="D63" t="s">
        <v>3</v>
      </c>
      <c r="E63" s="1" t="s">
        <v>13</v>
      </c>
    </row>
    <row r="64" spans="1:5" ht="15.75">
      <c r="A64" t="s">
        <v>0</v>
      </c>
      <c r="B64" t="s">
        <v>1</v>
      </c>
      <c r="C64" t="s">
        <v>5</v>
      </c>
      <c r="D64" t="s">
        <v>3</v>
      </c>
      <c r="E64" s="1" t="s">
        <v>102</v>
      </c>
    </row>
    <row r="65" spans="1:5" ht="31.5">
      <c r="A65" t="s">
        <v>0</v>
      </c>
      <c r="B65" t="s">
        <v>1</v>
      </c>
      <c r="C65" t="s">
        <v>2</v>
      </c>
      <c r="D65" t="s">
        <v>1</v>
      </c>
      <c r="E65" s="1" t="s">
        <v>14</v>
      </c>
    </row>
    <row r="66" spans="1:5" ht="15.75">
      <c r="A66" t="s">
        <v>0</v>
      </c>
      <c r="B66" t="s">
        <v>1</v>
      </c>
      <c r="C66" t="s">
        <v>2</v>
      </c>
      <c r="D66" t="s">
        <v>1</v>
      </c>
      <c r="E66" s="1" t="s">
        <v>17</v>
      </c>
    </row>
    <row r="67" spans="1:4" ht="15.75">
      <c r="A67" t="s">
        <v>0</v>
      </c>
      <c r="B67" t="s">
        <v>3</v>
      </c>
      <c r="C67" t="s">
        <v>2</v>
      </c>
      <c r="D67" t="s">
        <v>1</v>
      </c>
    </row>
    <row r="68" spans="1:6" ht="15.75">
      <c r="A68" t="s">
        <v>0</v>
      </c>
      <c r="B68" t="s">
        <v>1</v>
      </c>
      <c r="C68" t="s">
        <v>5</v>
      </c>
      <c r="D68" t="s">
        <v>3</v>
      </c>
      <c r="E68" s="1" t="s">
        <v>18</v>
      </c>
      <c r="F68" s="1" t="s">
        <v>55</v>
      </c>
    </row>
    <row r="69" spans="1:6" ht="78.75">
      <c r="A69" t="s">
        <v>0</v>
      </c>
      <c r="B69" t="s">
        <v>1</v>
      </c>
      <c r="C69" t="s">
        <v>2</v>
      </c>
      <c r="D69" t="s">
        <v>1</v>
      </c>
      <c r="E69" s="1" t="s">
        <v>27</v>
      </c>
      <c r="F69" s="5" t="s">
        <v>60</v>
      </c>
    </row>
    <row r="70" spans="1:6" ht="63">
      <c r="A70" t="s">
        <v>0</v>
      </c>
      <c r="B70" t="s">
        <v>1</v>
      </c>
      <c r="C70" t="s">
        <v>2</v>
      </c>
      <c r="D70" t="s">
        <v>1</v>
      </c>
      <c r="E70" s="1" t="s">
        <v>36</v>
      </c>
      <c r="F70" s="1" t="s">
        <v>75</v>
      </c>
    </row>
    <row r="71" spans="1:6" ht="31.5">
      <c r="A71" t="s">
        <v>0</v>
      </c>
      <c r="B71" t="s">
        <v>1</v>
      </c>
      <c r="C71" t="s">
        <v>2</v>
      </c>
      <c r="D71" t="s">
        <v>3</v>
      </c>
      <c r="E71" s="1" t="s">
        <v>40</v>
      </c>
      <c r="F71" s="1" t="s">
        <v>80</v>
      </c>
    </row>
    <row r="72" spans="1:6" ht="47.25">
      <c r="A72" t="s">
        <v>0</v>
      </c>
      <c r="B72" t="s">
        <v>1</v>
      </c>
      <c r="C72" t="s">
        <v>2</v>
      </c>
      <c r="D72" t="s">
        <v>3</v>
      </c>
      <c r="E72" s="1" t="s">
        <v>43</v>
      </c>
      <c r="F72" s="1" t="s">
        <v>83</v>
      </c>
    </row>
    <row r="73" spans="1:6" ht="126">
      <c r="A73" t="s">
        <v>0</v>
      </c>
      <c r="B73" t="s">
        <v>1</v>
      </c>
      <c r="C73" t="s">
        <v>2</v>
      </c>
      <c r="D73" t="s">
        <v>1</v>
      </c>
      <c r="E73" s="1" t="s">
        <v>103</v>
      </c>
      <c r="F73" s="5" t="s">
        <v>96</v>
      </c>
    </row>
    <row r="74" spans="1:4" ht="15.75">
      <c r="A74" t="s">
        <v>19</v>
      </c>
      <c r="B74" t="s">
        <v>1</v>
      </c>
      <c r="C74" t="s">
        <v>2</v>
      </c>
      <c r="D74" t="s">
        <v>1</v>
      </c>
    </row>
    <row r="75" spans="1:5" ht="15.75">
      <c r="A75" t="s">
        <v>19</v>
      </c>
      <c r="B75" t="s">
        <v>1</v>
      </c>
      <c r="C75" t="s">
        <v>2</v>
      </c>
      <c r="D75" t="s">
        <v>1</v>
      </c>
      <c r="E75" s="1" t="s">
        <v>22</v>
      </c>
    </row>
    <row r="76" spans="1:4" ht="15.75">
      <c r="A76" t="s">
        <v>19</v>
      </c>
      <c r="B76" t="s">
        <v>1</v>
      </c>
      <c r="C76" t="s">
        <v>2</v>
      </c>
      <c r="D76" t="s">
        <v>1</v>
      </c>
    </row>
    <row r="77" spans="1:4" ht="15.75">
      <c r="A77" t="s">
        <v>19</v>
      </c>
      <c r="B77" t="s">
        <v>1</v>
      </c>
      <c r="C77" t="s">
        <v>2</v>
      </c>
      <c r="D77" t="s">
        <v>3</v>
      </c>
    </row>
    <row r="78" spans="1:4" ht="15.75">
      <c r="A78" t="s">
        <v>19</v>
      </c>
      <c r="B78" t="s">
        <v>1</v>
      </c>
      <c r="C78" t="s">
        <v>2</v>
      </c>
      <c r="D78" t="s">
        <v>1</v>
      </c>
    </row>
    <row r="79" spans="1:5" ht="31.5">
      <c r="A79" t="s">
        <v>19</v>
      </c>
      <c r="B79" t="s">
        <v>1</v>
      </c>
      <c r="C79" t="s">
        <v>5</v>
      </c>
      <c r="D79" t="s">
        <v>3</v>
      </c>
      <c r="E79" s="1" t="s">
        <v>23</v>
      </c>
    </row>
    <row r="80" spans="1:4" ht="15.75">
      <c r="A80" t="s">
        <v>19</v>
      </c>
      <c r="B80" t="s">
        <v>1</v>
      </c>
      <c r="C80" t="s">
        <v>2</v>
      </c>
      <c r="D80" t="s">
        <v>3</v>
      </c>
    </row>
    <row r="81" spans="1:4" ht="15.75">
      <c r="A81" t="s">
        <v>19</v>
      </c>
      <c r="B81" t="s">
        <v>1</v>
      </c>
      <c r="C81" t="s">
        <v>5</v>
      </c>
      <c r="D81" t="s">
        <v>3</v>
      </c>
    </row>
    <row r="82" spans="1:4" ht="15.75">
      <c r="A82" t="s">
        <v>19</v>
      </c>
      <c r="B82" t="s">
        <v>1</v>
      </c>
      <c r="C82" t="s">
        <v>2</v>
      </c>
      <c r="D82" t="s">
        <v>1</v>
      </c>
    </row>
    <row r="83" spans="1:4" ht="15.75">
      <c r="A83" t="s">
        <v>19</v>
      </c>
      <c r="B83" t="s">
        <v>1</v>
      </c>
      <c r="C83" t="s">
        <v>2</v>
      </c>
      <c r="D83" t="s">
        <v>1</v>
      </c>
    </row>
    <row r="84" spans="1:4" ht="15.75">
      <c r="A84" t="s">
        <v>19</v>
      </c>
      <c r="B84" t="s">
        <v>1</v>
      </c>
      <c r="C84" t="s">
        <v>2</v>
      </c>
      <c r="D84" t="s">
        <v>1</v>
      </c>
    </row>
    <row r="85" spans="1:4" ht="15.75">
      <c r="A85" t="s">
        <v>19</v>
      </c>
      <c r="B85" t="s">
        <v>1</v>
      </c>
      <c r="C85" t="s">
        <v>2</v>
      </c>
      <c r="D85" t="s">
        <v>1</v>
      </c>
    </row>
    <row r="86" spans="1:5" ht="31.5">
      <c r="A86" t="s">
        <v>19</v>
      </c>
      <c r="B86" t="s">
        <v>1</v>
      </c>
      <c r="C86" t="s">
        <v>2</v>
      </c>
      <c r="D86" t="s">
        <v>1</v>
      </c>
      <c r="E86" s="1" t="s">
        <v>109</v>
      </c>
    </row>
    <row r="87" spans="1:6" ht="15.75">
      <c r="A87" t="s">
        <v>19</v>
      </c>
      <c r="B87" t="s">
        <v>1</v>
      </c>
      <c r="C87" t="s">
        <v>32</v>
      </c>
      <c r="D87" t="s">
        <v>1</v>
      </c>
      <c r="F87" s="1" t="s">
        <v>67</v>
      </c>
    </row>
    <row r="88" spans="1:6" ht="15.75">
      <c r="A88" t="s">
        <v>19</v>
      </c>
      <c r="B88" t="s">
        <v>1</v>
      </c>
      <c r="C88" t="s">
        <v>2</v>
      </c>
      <c r="D88" t="s">
        <v>3</v>
      </c>
      <c r="F88" s="1" t="s">
        <v>69</v>
      </c>
    </row>
    <row r="89" spans="1:4" ht="15.75">
      <c r="A89" t="s">
        <v>19</v>
      </c>
      <c r="B89" t="s">
        <v>1</v>
      </c>
      <c r="C89" t="s">
        <v>2</v>
      </c>
      <c r="D89" t="s">
        <v>1</v>
      </c>
    </row>
    <row r="90" spans="1:6" ht="31.5">
      <c r="A90" t="s">
        <v>19</v>
      </c>
      <c r="B90" t="s">
        <v>3</v>
      </c>
      <c r="C90" t="s">
        <v>2</v>
      </c>
      <c r="D90" t="s">
        <v>1</v>
      </c>
      <c r="F90" s="1" t="s">
        <v>73</v>
      </c>
    </row>
    <row r="91" spans="1:6" ht="63">
      <c r="A91" t="s">
        <v>19</v>
      </c>
      <c r="B91" t="s">
        <v>1</v>
      </c>
      <c r="C91" t="s">
        <v>2</v>
      </c>
      <c r="D91" t="s">
        <v>1</v>
      </c>
      <c r="F91" s="5" t="s">
        <v>74</v>
      </c>
    </row>
    <row r="92" spans="1:6" ht="31.5">
      <c r="A92" t="s">
        <v>19</v>
      </c>
      <c r="B92" t="s">
        <v>1</v>
      </c>
      <c r="C92" t="s">
        <v>2</v>
      </c>
      <c r="D92" t="s">
        <v>1</v>
      </c>
      <c r="F92" s="1" t="s">
        <v>76</v>
      </c>
    </row>
    <row r="93" spans="1:4" ht="15.75">
      <c r="A93" t="s">
        <v>19</v>
      </c>
      <c r="B93" t="s">
        <v>1</v>
      </c>
      <c r="C93" t="s">
        <v>2</v>
      </c>
      <c r="D93" t="s">
        <v>3</v>
      </c>
    </row>
    <row r="94" spans="1:6" ht="78.75">
      <c r="A94" t="s">
        <v>19</v>
      </c>
      <c r="B94" t="s">
        <v>1</v>
      </c>
      <c r="C94" t="s">
        <v>2</v>
      </c>
      <c r="D94" t="s">
        <v>3</v>
      </c>
      <c r="E94" s="1" t="s">
        <v>46</v>
      </c>
      <c r="F94" s="5" t="s">
        <v>85</v>
      </c>
    </row>
    <row r="95" spans="1:6" ht="110.25">
      <c r="A95" t="s">
        <v>19</v>
      </c>
      <c r="B95" t="s">
        <v>1</v>
      </c>
      <c r="C95" t="s">
        <v>5</v>
      </c>
      <c r="D95" t="s">
        <v>1</v>
      </c>
      <c r="E95" s="1" t="s">
        <v>47</v>
      </c>
      <c r="F95" s="5" t="s">
        <v>107</v>
      </c>
    </row>
  </sheetData>
  <sheetProtection/>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E46"/>
  <sheetViews>
    <sheetView workbookViewId="0" topLeftCell="A1">
      <pane ySplit="1" topLeftCell="BM26" activePane="bottomLeft" state="frozen"/>
      <selection pane="topLeft" activeCell="A1" sqref="A1"/>
      <selection pane="bottomLeft" activeCell="E18" sqref="E18"/>
    </sheetView>
  </sheetViews>
  <sheetFormatPr defaultColWidth="11.00390625" defaultRowHeight="15.75"/>
  <cols>
    <col min="4" max="4" width="53.50390625" style="0" customWidth="1"/>
    <col min="5" max="5" width="49.875" style="0" customWidth="1"/>
  </cols>
  <sheetData>
    <row r="1" spans="1:5" s="2" customFormat="1" ht="15.75">
      <c r="A1" s="3" t="s">
        <v>88</v>
      </c>
      <c r="B1" s="3" t="s">
        <v>89</v>
      </c>
      <c r="C1" s="3" t="s">
        <v>90</v>
      </c>
      <c r="D1" s="4" t="s">
        <v>91</v>
      </c>
      <c r="E1" s="4" t="s">
        <v>87</v>
      </c>
    </row>
    <row r="2" spans="1:5" ht="15.75">
      <c r="A2" t="s">
        <v>1</v>
      </c>
      <c r="B2" t="s">
        <v>2</v>
      </c>
      <c r="C2" t="s">
        <v>1</v>
      </c>
      <c r="D2" s="1"/>
      <c r="E2" s="1"/>
    </row>
    <row r="3" spans="1:5" ht="15.75">
      <c r="A3" t="s">
        <v>1</v>
      </c>
      <c r="B3" t="s">
        <v>5</v>
      </c>
      <c r="C3" t="s">
        <v>1</v>
      </c>
      <c r="D3" s="1"/>
      <c r="E3" s="1"/>
    </row>
    <row r="4" spans="1:5" ht="31.5">
      <c r="A4" t="s">
        <v>1</v>
      </c>
      <c r="B4" t="s">
        <v>2</v>
      </c>
      <c r="C4" t="s">
        <v>1</v>
      </c>
      <c r="D4" s="1" t="s">
        <v>24</v>
      </c>
      <c r="E4" s="1" t="s">
        <v>93</v>
      </c>
    </row>
    <row r="5" spans="1:5" ht="31.5">
      <c r="A5" t="s">
        <v>1</v>
      </c>
      <c r="B5" t="s">
        <v>5</v>
      </c>
      <c r="C5" t="s">
        <v>1</v>
      </c>
      <c r="D5" s="1"/>
      <c r="E5" s="1" t="s">
        <v>57</v>
      </c>
    </row>
    <row r="6" spans="1:5" ht="78.75">
      <c r="A6" t="s">
        <v>1</v>
      </c>
      <c r="B6" t="s">
        <v>2</v>
      </c>
      <c r="C6" t="s">
        <v>1</v>
      </c>
      <c r="D6" s="1" t="s">
        <v>25</v>
      </c>
      <c r="E6" s="1" t="s">
        <v>104</v>
      </c>
    </row>
    <row r="7" spans="1:5" ht="15.75">
      <c r="A7" t="s">
        <v>1</v>
      </c>
      <c r="B7" t="s">
        <v>16</v>
      </c>
      <c r="C7" t="s">
        <v>1</v>
      </c>
      <c r="D7" s="1"/>
      <c r="E7" s="1"/>
    </row>
    <row r="8" spans="1:5" ht="47.25">
      <c r="A8" t="s">
        <v>1</v>
      </c>
      <c r="B8" t="s">
        <v>5</v>
      </c>
      <c r="C8" t="s">
        <v>1</v>
      </c>
      <c r="D8" s="1"/>
      <c r="E8" s="1" t="s">
        <v>58</v>
      </c>
    </row>
    <row r="9" spans="1:5" ht="63">
      <c r="A9" t="s">
        <v>1</v>
      </c>
      <c r="B9" t="s">
        <v>2</v>
      </c>
      <c r="C9" t="s">
        <v>1</v>
      </c>
      <c r="D9" s="1" t="s">
        <v>97</v>
      </c>
      <c r="E9" s="1" t="s">
        <v>59</v>
      </c>
    </row>
    <row r="10" spans="1:5" ht="15.75">
      <c r="A10" t="s">
        <v>3</v>
      </c>
      <c r="B10" t="s">
        <v>16</v>
      </c>
      <c r="C10" t="s">
        <v>1</v>
      </c>
      <c r="D10" s="1"/>
      <c r="E10" s="1"/>
    </row>
    <row r="11" spans="1:5" ht="78.75">
      <c r="A11" t="s">
        <v>1</v>
      </c>
      <c r="B11" t="s">
        <v>5</v>
      </c>
      <c r="C11" t="s">
        <v>1</v>
      </c>
      <c r="D11" s="1" t="s">
        <v>26</v>
      </c>
      <c r="E11" s="5" t="s">
        <v>105</v>
      </c>
    </row>
    <row r="12" spans="1:5" ht="15.75">
      <c r="A12" t="s">
        <v>1</v>
      </c>
      <c r="B12" t="s">
        <v>2</v>
      </c>
      <c r="C12" t="s">
        <v>3</v>
      </c>
      <c r="D12" s="1"/>
      <c r="E12" s="1"/>
    </row>
    <row r="13" spans="1:5" ht="15.75">
      <c r="A13" t="s">
        <v>1</v>
      </c>
      <c r="B13" t="s">
        <v>2</v>
      </c>
      <c r="C13" t="s">
        <v>3</v>
      </c>
      <c r="D13" s="1"/>
      <c r="E13" s="1"/>
    </row>
    <row r="14" spans="1:5" ht="15.75">
      <c r="A14" t="s">
        <v>1</v>
      </c>
      <c r="B14" t="s">
        <v>16</v>
      </c>
      <c r="C14" t="s">
        <v>1</v>
      </c>
      <c r="D14" s="1"/>
      <c r="E14" s="1"/>
    </row>
    <row r="15" spans="1:5" ht="15.75">
      <c r="A15" t="s">
        <v>1</v>
      </c>
      <c r="B15" t="s">
        <v>2</v>
      </c>
      <c r="C15" t="s">
        <v>1</v>
      </c>
      <c r="D15" s="1"/>
      <c r="E15" s="1"/>
    </row>
    <row r="16" spans="1:5" ht="47.25">
      <c r="A16" t="s">
        <v>1</v>
      </c>
      <c r="B16" t="s">
        <v>5</v>
      </c>
      <c r="C16" t="s">
        <v>1</v>
      </c>
      <c r="D16" s="1" t="s">
        <v>30</v>
      </c>
      <c r="E16" s="1" t="s">
        <v>64</v>
      </c>
    </row>
    <row r="17" spans="1:5" ht="63">
      <c r="A17" t="s">
        <v>1</v>
      </c>
      <c r="B17" t="s">
        <v>5</v>
      </c>
      <c r="C17" t="s">
        <v>1</v>
      </c>
      <c r="D17" s="1" t="s">
        <v>98</v>
      </c>
      <c r="E17" s="1" t="s">
        <v>78</v>
      </c>
    </row>
    <row r="18" spans="1:5" ht="78.75">
      <c r="A18" t="s">
        <v>1</v>
      </c>
      <c r="B18" t="s">
        <v>5</v>
      </c>
      <c r="C18" t="s">
        <v>1</v>
      </c>
      <c r="D18" s="1" t="s">
        <v>39</v>
      </c>
      <c r="E18" s="5" t="s">
        <v>79</v>
      </c>
    </row>
    <row r="19" spans="1:5" ht="47.25">
      <c r="A19" t="s">
        <v>1</v>
      </c>
      <c r="B19" t="s">
        <v>5</v>
      </c>
      <c r="C19" t="s">
        <v>1</v>
      </c>
      <c r="D19" s="1" t="s">
        <v>45</v>
      </c>
      <c r="E19" s="1" t="s">
        <v>84</v>
      </c>
    </row>
    <row r="38" spans="1:2" ht="15.75">
      <c r="A38" t="s">
        <v>113</v>
      </c>
      <c r="B38">
        <v>65</v>
      </c>
    </row>
    <row r="39" spans="1:2" ht="15.75">
      <c r="A39" t="s">
        <v>114</v>
      </c>
      <c r="B39">
        <v>18</v>
      </c>
    </row>
    <row r="41" spans="2:4" ht="15.75">
      <c r="B41" t="s">
        <v>110</v>
      </c>
      <c r="C41" t="s">
        <v>111</v>
      </c>
      <c r="D41" t="s">
        <v>112</v>
      </c>
    </row>
    <row r="42" spans="1:4" ht="15.75">
      <c r="A42" s="2" t="s">
        <v>88</v>
      </c>
      <c r="B42">
        <f>B38-B39</f>
        <v>47</v>
      </c>
      <c r="C42">
        <f>COUNTIF(A2:A37,"Yes.")</f>
        <v>17</v>
      </c>
      <c r="D42">
        <f>COUNTIF(A2:A37,"No.")</f>
        <v>1</v>
      </c>
    </row>
    <row r="43" spans="2:4" ht="15.75">
      <c r="B43" t="s">
        <v>110</v>
      </c>
      <c r="C43" t="s">
        <v>111</v>
      </c>
      <c r="D43" t="s">
        <v>112</v>
      </c>
    </row>
    <row r="44" spans="1:4" ht="15.75">
      <c r="A44" s="2" t="s">
        <v>90</v>
      </c>
      <c r="B44">
        <f>B38-B39</f>
        <v>47</v>
      </c>
      <c r="C44">
        <f>COUNTIF(C2:C37,"Yes.")</f>
        <v>16</v>
      </c>
      <c r="D44">
        <f>COUNTIF(C2:C37,"No.")</f>
        <v>2</v>
      </c>
    </row>
    <row r="45" spans="2:5" ht="15.75">
      <c r="B45" t="s">
        <v>110</v>
      </c>
      <c r="C45" t="s">
        <v>5</v>
      </c>
      <c r="D45" t="s">
        <v>2</v>
      </c>
      <c r="E45" t="s">
        <v>16</v>
      </c>
    </row>
    <row r="46" spans="1:5" ht="15.75">
      <c r="A46" s="2" t="s">
        <v>89</v>
      </c>
      <c r="B46">
        <f>B38-B39</f>
        <v>47</v>
      </c>
      <c r="C46">
        <f>COUNTIF(B2:B37,"adequate")</f>
        <v>7</v>
      </c>
      <c r="D46">
        <f>COUNTIF(B2:B37,"challenging")</f>
        <v>8</v>
      </c>
      <c r="E46">
        <f>COUNTIF(B2:B37,"too simple")</f>
        <v>3</v>
      </c>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46"/>
  <sheetViews>
    <sheetView workbookViewId="0" topLeftCell="A1">
      <pane ySplit="1" topLeftCell="BM2" activePane="bottomLeft" state="frozen"/>
      <selection pane="topLeft" activeCell="A1" sqref="A1"/>
      <selection pane="bottomLeft" activeCell="D9" sqref="D9"/>
    </sheetView>
  </sheetViews>
  <sheetFormatPr defaultColWidth="11.00390625" defaultRowHeight="15.75"/>
  <cols>
    <col min="4" max="4" width="58.125" style="0" customWidth="1"/>
    <col min="5" max="5" width="59.00390625" style="0" customWidth="1"/>
  </cols>
  <sheetData>
    <row r="1" spans="1:5" s="2" customFormat="1" ht="15.75">
      <c r="A1" s="3" t="s">
        <v>88</v>
      </c>
      <c r="B1" s="3" t="s">
        <v>89</v>
      </c>
      <c r="C1" s="3" t="s">
        <v>90</v>
      </c>
      <c r="D1" s="4" t="s">
        <v>91</v>
      </c>
      <c r="E1" s="4" t="s">
        <v>87</v>
      </c>
    </row>
    <row r="2" spans="1:5" ht="15.75">
      <c r="A2" t="s">
        <v>1</v>
      </c>
      <c r="B2" t="s">
        <v>2</v>
      </c>
      <c r="C2" t="s">
        <v>1</v>
      </c>
      <c r="D2" s="1"/>
      <c r="E2" s="1"/>
    </row>
    <row r="3" spans="1:5" ht="15.75">
      <c r="A3" t="s">
        <v>1</v>
      </c>
      <c r="B3" t="s">
        <v>16</v>
      </c>
      <c r="C3" t="s">
        <v>1</v>
      </c>
      <c r="D3" s="1"/>
      <c r="E3" s="1"/>
    </row>
    <row r="4" spans="1:5" ht="15.75">
      <c r="A4" t="s">
        <v>1</v>
      </c>
      <c r="B4" t="s">
        <v>2</v>
      </c>
      <c r="C4" t="s">
        <v>1</v>
      </c>
      <c r="D4" s="1"/>
      <c r="E4" s="1"/>
    </row>
    <row r="5" spans="1:5" ht="15.75">
      <c r="A5" t="s">
        <v>1</v>
      </c>
      <c r="B5" t="s">
        <v>2</v>
      </c>
      <c r="C5" t="s">
        <v>1</v>
      </c>
      <c r="D5" s="1"/>
      <c r="E5" s="1"/>
    </row>
    <row r="6" spans="1:5" ht="15.75">
      <c r="A6" t="s">
        <v>1</v>
      </c>
      <c r="B6" t="s">
        <v>5</v>
      </c>
      <c r="C6" t="s">
        <v>1</v>
      </c>
      <c r="D6" s="1"/>
      <c r="E6" s="1"/>
    </row>
    <row r="7" spans="1:5" ht="15.75">
      <c r="A7" t="s">
        <v>1</v>
      </c>
      <c r="B7" t="s">
        <v>2</v>
      </c>
      <c r="C7" t="s">
        <v>3</v>
      </c>
      <c r="D7" s="1"/>
      <c r="E7" s="1"/>
    </row>
    <row r="8" spans="1:5" ht="15.75">
      <c r="A8" t="s">
        <v>1</v>
      </c>
      <c r="B8" t="s">
        <v>2</v>
      </c>
      <c r="C8" t="s">
        <v>1</v>
      </c>
      <c r="D8" s="1"/>
      <c r="E8" s="1"/>
    </row>
    <row r="9" spans="1:5" ht="15.75">
      <c r="A9" t="s">
        <v>3</v>
      </c>
      <c r="B9" t="s">
        <v>2</v>
      </c>
      <c r="C9" t="s">
        <v>1</v>
      </c>
      <c r="D9" s="1"/>
      <c r="E9" s="1"/>
    </row>
    <row r="10" spans="1:5" ht="15.75">
      <c r="A10" t="s">
        <v>1</v>
      </c>
      <c r="B10" t="s">
        <v>2</v>
      </c>
      <c r="C10" t="s">
        <v>3</v>
      </c>
      <c r="D10" s="1"/>
      <c r="E10" s="1"/>
    </row>
    <row r="11" spans="1:5" ht="15.75">
      <c r="A11" t="s">
        <v>1</v>
      </c>
      <c r="B11" t="s">
        <v>16</v>
      </c>
      <c r="C11" t="s">
        <v>3</v>
      </c>
      <c r="D11" s="1" t="s">
        <v>99</v>
      </c>
      <c r="E11" s="1"/>
    </row>
    <row r="12" spans="1:5" ht="15.75">
      <c r="A12" t="s">
        <v>1</v>
      </c>
      <c r="B12" t="s">
        <v>2</v>
      </c>
      <c r="C12" t="s">
        <v>3</v>
      </c>
      <c r="D12" s="1"/>
      <c r="E12" s="1"/>
    </row>
    <row r="13" spans="1:5" ht="15.75">
      <c r="A13" t="s">
        <v>1</v>
      </c>
      <c r="B13" t="s">
        <v>2</v>
      </c>
      <c r="C13" t="s">
        <v>1</v>
      </c>
      <c r="D13" s="1"/>
      <c r="E13" s="1"/>
    </row>
    <row r="14" spans="1:5" ht="15.75">
      <c r="A14" t="s">
        <v>1</v>
      </c>
      <c r="B14" t="s">
        <v>2</v>
      </c>
      <c r="C14" t="s">
        <v>1</v>
      </c>
      <c r="D14" s="1"/>
      <c r="E14" s="1"/>
    </row>
    <row r="15" spans="1:5" ht="31.5">
      <c r="A15" t="s">
        <v>3</v>
      </c>
      <c r="B15" t="s">
        <v>16</v>
      </c>
      <c r="C15" t="s">
        <v>3</v>
      </c>
      <c r="D15" s="1" t="s">
        <v>20</v>
      </c>
      <c r="E15" s="1" t="s">
        <v>56</v>
      </c>
    </row>
    <row r="16" spans="1:5" ht="15.75">
      <c r="A16" t="s">
        <v>1</v>
      </c>
      <c r="B16" t="s">
        <v>2</v>
      </c>
      <c r="C16" t="s">
        <v>1</v>
      </c>
      <c r="D16" s="1" t="s">
        <v>28</v>
      </c>
      <c r="E16" s="1"/>
    </row>
    <row r="17" spans="1:5" ht="31.5">
      <c r="A17" t="s">
        <v>1</v>
      </c>
      <c r="B17" t="s">
        <v>2</v>
      </c>
      <c r="C17" t="s">
        <v>1</v>
      </c>
      <c r="D17" s="1"/>
      <c r="E17" s="1" t="s">
        <v>61</v>
      </c>
    </row>
    <row r="18" spans="1:5" ht="47.25">
      <c r="A18" t="s">
        <v>1</v>
      </c>
      <c r="B18" t="s">
        <v>2</v>
      </c>
      <c r="C18" t="s">
        <v>3</v>
      </c>
      <c r="D18" s="1" t="s">
        <v>108</v>
      </c>
      <c r="E18" s="1" t="s">
        <v>62</v>
      </c>
    </row>
    <row r="19" spans="1:5" ht="47.25">
      <c r="A19" t="s">
        <v>1</v>
      </c>
      <c r="B19" t="s">
        <v>16</v>
      </c>
      <c r="C19" t="s">
        <v>1</v>
      </c>
      <c r="D19" s="1" t="s">
        <v>29</v>
      </c>
      <c r="E19" s="1" t="s">
        <v>63</v>
      </c>
    </row>
    <row r="20" spans="1:5" ht="31.5">
      <c r="A20" t="s">
        <v>1</v>
      </c>
      <c r="B20" t="s">
        <v>2</v>
      </c>
      <c r="C20" t="s">
        <v>1</v>
      </c>
      <c r="D20" s="1" t="s">
        <v>31</v>
      </c>
      <c r="E20" s="1" t="s">
        <v>65</v>
      </c>
    </row>
    <row r="21" spans="1:5" ht="31.5">
      <c r="A21" t="s">
        <v>3</v>
      </c>
      <c r="B21" t="s">
        <v>2</v>
      </c>
      <c r="C21" t="s">
        <v>1</v>
      </c>
      <c r="D21" s="1"/>
      <c r="E21" s="1" t="s">
        <v>66</v>
      </c>
    </row>
    <row r="22" spans="1:5" ht="31.5">
      <c r="A22" t="s">
        <v>3</v>
      </c>
      <c r="B22" t="s">
        <v>16</v>
      </c>
      <c r="C22" t="s">
        <v>3</v>
      </c>
      <c r="D22" s="1"/>
      <c r="E22" s="1" t="s">
        <v>68</v>
      </c>
    </row>
    <row r="23" spans="1:5" ht="47.25">
      <c r="A23" t="s">
        <v>3</v>
      </c>
      <c r="B23" t="s">
        <v>16</v>
      </c>
      <c r="C23" t="s">
        <v>1</v>
      </c>
      <c r="D23" s="1" t="s">
        <v>33</v>
      </c>
      <c r="E23" s="1" t="s">
        <v>70</v>
      </c>
    </row>
    <row r="24" spans="1:5" ht="63">
      <c r="A24" t="s">
        <v>1</v>
      </c>
      <c r="B24" t="s">
        <v>16</v>
      </c>
      <c r="C24" t="s">
        <v>1</v>
      </c>
      <c r="D24" s="1" t="s">
        <v>100</v>
      </c>
      <c r="E24" s="1" t="s">
        <v>94</v>
      </c>
    </row>
    <row r="25" spans="1:5" ht="63">
      <c r="A25" t="s">
        <v>1</v>
      </c>
      <c r="B25" t="s">
        <v>2</v>
      </c>
      <c r="C25" t="s">
        <v>3</v>
      </c>
      <c r="D25" s="1" t="s">
        <v>34</v>
      </c>
      <c r="E25" s="5" t="s">
        <v>71</v>
      </c>
    </row>
    <row r="26" spans="1:5" ht="15.75">
      <c r="A26" t="s">
        <v>1</v>
      </c>
      <c r="B26" t="s">
        <v>16</v>
      </c>
      <c r="C26" t="s">
        <v>3</v>
      </c>
      <c r="D26" s="1" t="s">
        <v>35</v>
      </c>
      <c r="E26" s="1" t="s">
        <v>72</v>
      </c>
    </row>
    <row r="27" spans="1:5" ht="110.25">
      <c r="A27" t="s">
        <v>3</v>
      </c>
      <c r="B27" t="s">
        <v>37</v>
      </c>
      <c r="C27" t="s">
        <v>3</v>
      </c>
      <c r="D27" s="5" t="s">
        <v>38</v>
      </c>
      <c r="E27" s="5" t="s">
        <v>77</v>
      </c>
    </row>
    <row r="28" spans="1:5" ht="63">
      <c r="A28" t="s">
        <v>1</v>
      </c>
      <c r="B28" t="s">
        <v>16</v>
      </c>
      <c r="C28" t="s">
        <v>3</v>
      </c>
      <c r="D28" s="1" t="s">
        <v>41</v>
      </c>
      <c r="E28" s="1" t="s">
        <v>81</v>
      </c>
    </row>
    <row r="29" spans="1:5" ht="47.25">
      <c r="A29" t="s">
        <v>1</v>
      </c>
      <c r="B29" t="s">
        <v>2</v>
      </c>
      <c r="C29" t="s">
        <v>1</v>
      </c>
      <c r="D29" s="1" t="s">
        <v>42</v>
      </c>
      <c r="E29" s="1" t="s">
        <v>82</v>
      </c>
    </row>
    <row r="30" spans="1:5" ht="47.25">
      <c r="A30" t="s">
        <v>1</v>
      </c>
      <c r="B30" t="s">
        <v>16</v>
      </c>
      <c r="C30" t="s">
        <v>1</v>
      </c>
      <c r="D30" s="1" t="s">
        <v>44</v>
      </c>
      <c r="E30" s="1"/>
    </row>
    <row r="31" spans="1:5" ht="15.75">
      <c r="A31" t="s">
        <v>3</v>
      </c>
      <c r="B31" t="s">
        <v>2</v>
      </c>
      <c r="C31" t="s">
        <v>1</v>
      </c>
      <c r="D31" s="1"/>
      <c r="E31" s="1"/>
    </row>
    <row r="32" spans="1:5" ht="47.25">
      <c r="A32" t="s">
        <v>1</v>
      </c>
      <c r="B32" t="s">
        <v>2</v>
      </c>
      <c r="C32" t="s">
        <v>1</v>
      </c>
      <c r="D32" s="1" t="s">
        <v>48</v>
      </c>
      <c r="E32" s="1"/>
    </row>
    <row r="33" spans="1:5" ht="31.5">
      <c r="A33" t="s">
        <v>1</v>
      </c>
      <c r="B33" t="s">
        <v>2</v>
      </c>
      <c r="C33" t="s">
        <v>3</v>
      </c>
      <c r="D33" s="1" t="s">
        <v>49</v>
      </c>
      <c r="E33" s="1" t="s">
        <v>86</v>
      </c>
    </row>
    <row r="38" spans="1:2" ht="15.75">
      <c r="A38" t="s">
        <v>113</v>
      </c>
      <c r="B38">
        <v>101</v>
      </c>
    </row>
    <row r="39" spans="1:2" ht="15.75">
      <c r="A39" t="s">
        <v>114</v>
      </c>
      <c r="B39">
        <v>32</v>
      </c>
    </row>
    <row r="41" spans="2:4" ht="15.75">
      <c r="B41" t="s">
        <v>110</v>
      </c>
      <c r="C41" t="s">
        <v>111</v>
      </c>
      <c r="D41" t="s">
        <v>112</v>
      </c>
    </row>
    <row r="42" spans="1:4" ht="15.75">
      <c r="A42" s="2" t="s">
        <v>88</v>
      </c>
      <c r="B42">
        <f>B38-B39</f>
        <v>69</v>
      </c>
      <c r="C42">
        <f>COUNTIF(A2:A37,"Yes.")</f>
        <v>25</v>
      </c>
      <c r="D42">
        <f>COUNTIF(A2:A37,"No.")</f>
        <v>7</v>
      </c>
    </row>
    <row r="43" spans="2:4" ht="15.75">
      <c r="B43" t="s">
        <v>110</v>
      </c>
      <c r="C43" t="s">
        <v>111</v>
      </c>
      <c r="D43" t="s">
        <v>112</v>
      </c>
    </row>
    <row r="44" spans="1:4" ht="15.75">
      <c r="A44" s="2" t="s">
        <v>90</v>
      </c>
      <c r="B44">
        <f>B38-B39</f>
        <v>69</v>
      </c>
      <c r="C44">
        <f>COUNTIF(C2:C37,"Yes.")</f>
        <v>20</v>
      </c>
      <c r="D44">
        <f>COUNTIF(C2:C37,"No.")</f>
        <v>12</v>
      </c>
    </row>
    <row r="45" spans="2:5" ht="15.75">
      <c r="B45" t="s">
        <v>110</v>
      </c>
      <c r="C45" t="s">
        <v>5</v>
      </c>
      <c r="D45" t="s">
        <v>2</v>
      </c>
      <c r="E45" t="s">
        <v>16</v>
      </c>
    </row>
    <row r="46" spans="1:5" ht="15.75">
      <c r="A46" s="2" t="s">
        <v>89</v>
      </c>
      <c r="B46">
        <f>B38-B39</f>
        <v>69</v>
      </c>
      <c r="C46">
        <f>COUNTIF(B2:B37,"adequate")</f>
        <v>20</v>
      </c>
      <c r="D46">
        <f>COUNTIF(B2:B37,"challenging")</f>
        <v>1</v>
      </c>
      <c r="E46">
        <f>COUNTIF(B2:B37,"too simple")</f>
        <v>10</v>
      </c>
    </row>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E46"/>
  <sheetViews>
    <sheetView workbookViewId="0" topLeftCell="A1">
      <pane ySplit="1" topLeftCell="BM2" activePane="bottomLeft" state="frozen"/>
      <selection pane="topLeft" activeCell="A1" sqref="A1"/>
      <selection pane="bottomLeft" activeCell="E23" sqref="E23"/>
    </sheetView>
  </sheetViews>
  <sheetFormatPr defaultColWidth="11.00390625" defaultRowHeight="15.75"/>
  <cols>
    <col min="4" max="4" width="53.625" style="0" customWidth="1"/>
    <col min="5" max="5" width="55.00390625" style="0" customWidth="1"/>
  </cols>
  <sheetData>
    <row r="1" spans="1:5" s="2" customFormat="1" ht="15.75">
      <c r="A1" s="3" t="s">
        <v>88</v>
      </c>
      <c r="B1" s="3" t="s">
        <v>89</v>
      </c>
      <c r="C1" s="3" t="s">
        <v>90</v>
      </c>
      <c r="D1" s="4" t="s">
        <v>91</v>
      </c>
      <c r="E1" s="4" t="s">
        <v>87</v>
      </c>
    </row>
    <row r="2" spans="1:5" ht="15.75">
      <c r="A2" t="s">
        <v>1</v>
      </c>
      <c r="B2" t="s">
        <v>2</v>
      </c>
      <c r="C2" t="s">
        <v>3</v>
      </c>
      <c r="D2" s="1"/>
      <c r="E2" s="1"/>
    </row>
    <row r="3" spans="1:5" ht="31.5">
      <c r="A3" t="s">
        <v>3</v>
      </c>
      <c r="B3" t="s">
        <v>2</v>
      </c>
      <c r="C3" t="s">
        <v>1</v>
      </c>
      <c r="D3" s="1" t="s">
        <v>4</v>
      </c>
      <c r="E3" s="1" t="s">
        <v>95</v>
      </c>
    </row>
    <row r="4" spans="1:5" ht="63">
      <c r="A4" t="s">
        <v>1</v>
      </c>
      <c r="B4" t="s">
        <v>5</v>
      </c>
      <c r="C4" t="s">
        <v>3</v>
      </c>
      <c r="D4" s="1" t="s">
        <v>6</v>
      </c>
      <c r="E4" s="1" t="s">
        <v>50</v>
      </c>
    </row>
    <row r="5" spans="1:5" ht="47.25">
      <c r="A5" t="s">
        <v>1</v>
      </c>
      <c r="B5" t="s">
        <v>5</v>
      </c>
      <c r="C5" t="s">
        <v>3</v>
      </c>
      <c r="D5" s="1" t="s">
        <v>8</v>
      </c>
      <c r="E5" s="1" t="s">
        <v>51</v>
      </c>
    </row>
    <row r="6" spans="1:5" ht="31.5">
      <c r="A6" t="s">
        <v>1</v>
      </c>
      <c r="B6" t="s">
        <v>2</v>
      </c>
      <c r="C6" t="s">
        <v>1</v>
      </c>
      <c r="D6" s="1" t="s">
        <v>101</v>
      </c>
      <c r="E6" s="1"/>
    </row>
    <row r="7" spans="1:5" ht="15.75">
      <c r="A7" t="s">
        <v>1</v>
      </c>
      <c r="B7" t="s">
        <v>5</v>
      </c>
      <c r="C7" t="s">
        <v>1</v>
      </c>
      <c r="D7" s="1"/>
      <c r="E7" s="1"/>
    </row>
    <row r="8" spans="1:5" ht="94.5">
      <c r="A8" t="s">
        <v>1</v>
      </c>
      <c r="B8" t="s">
        <v>2</v>
      </c>
      <c r="C8" t="s">
        <v>1</v>
      </c>
      <c r="D8" s="1" t="s">
        <v>9</v>
      </c>
      <c r="E8" s="5" t="s">
        <v>106</v>
      </c>
    </row>
    <row r="9" spans="1:5" ht="15.75">
      <c r="A9" t="s">
        <v>1</v>
      </c>
      <c r="B9" t="s">
        <v>5</v>
      </c>
      <c r="C9" t="s">
        <v>3</v>
      </c>
      <c r="D9" s="1"/>
      <c r="E9" s="1"/>
    </row>
    <row r="10" spans="1:5" ht="15.75">
      <c r="A10" t="s">
        <v>1</v>
      </c>
      <c r="B10" t="s">
        <v>2</v>
      </c>
      <c r="C10" t="s">
        <v>1</v>
      </c>
      <c r="D10" s="1" t="s">
        <v>10</v>
      </c>
      <c r="E10" s="1" t="s">
        <v>52</v>
      </c>
    </row>
    <row r="11" spans="1:5" ht="15.75">
      <c r="A11" t="s">
        <v>1</v>
      </c>
      <c r="B11" t="s">
        <v>2</v>
      </c>
      <c r="C11" t="s">
        <v>3</v>
      </c>
      <c r="D11" s="1" t="s">
        <v>11</v>
      </c>
      <c r="E11" s="1" t="s">
        <v>53</v>
      </c>
    </row>
    <row r="12" spans="1:5" ht="15.75">
      <c r="A12" t="s">
        <v>1</v>
      </c>
      <c r="B12" t="s">
        <v>2</v>
      </c>
      <c r="C12" t="s">
        <v>1</v>
      </c>
      <c r="D12" s="1" t="s">
        <v>12</v>
      </c>
      <c r="E12" s="1" t="s">
        <v>54</v>
      </c>
    </row>
    <row r="13" spans="1:5" ht="15.75">
      <c r="A13" t="s">
        <v>1</v>
      </c>
      <c r="B13" t="s">
        <v>2</v>
      </c>
      <c r="C13" t="s">
        <v>3</v>
      </c>
      <c r="D13" s="1" t="s">
        <v>13</v>
      </c>
      <c r="E13" s="1"/>
    </row>
    <row r="14" spans="1:5" ht="15.75">
      <c r="A14" t="s">
        <v>1</v>
      </c>
      <c r="B14" t="s">
        <v>5</v>
      </c>
      <c r="C14" t="s">
        <v>3</v>
      </c>
      <c r="D14" s="1" t="s">
        <v>102</v>
      </c>
      <c r="E14" s="1"/>
    </row>
    <row r="15" spans="1:5" ht="31.5">
      <c r="A15" t="s">
        <v>1</v>
      </c>
      <c r="B15" t="s">
        <v>2</v>
      </c>
      <c r="C15" t="s">
        <v>1</v>
      </c>
      <c r="D15" s="1" t="s">
        <v>14</v>
      </c>
      <c r="E15" s="1"/>
    </row>
    <row r="16" spans="1:5" ht="15.75">
      <c r="A16" t="s">
        <v>1</v>
      </c>
      <c r="B16" t="s">
        <v>2</v>
      </c>
      <c r="C16" t="s">
        <v>1</v>
      </c>
      <c r="D16" s="1" t="s">
        <v>17</v>
      </c>
      <c r="E16" s="1"/>
    </row>
    <row r="17" spans="1:5" ht="15.75">
      <c r="A17" t="s">
        <v>3</v>
      </c>
      <c r="B17" t="s">
        <v>2</v>
      </c>
      <c r="C17" t="s">
        <v>1</v>
      </c>
      <c r="D17" s="1"/>
      <c r="E17" s="1"/>
    </row>
    <row r="18" spans="1:5" ht="15.75">
      <c r="A18" t="s">
        <v>1</v>
      </c>
      <c r="B18" t="s">
        <v>5</v>
      </c>
      <c r="C18" t="s">
        <v>3</v>
      </c>
      <c r="D18" s="1" t="s">
        <v>18</v>
      </c>
      <c r="E18" s="1" t="s">
        <v>55</v>
      </c>
    </row>
    <row r="19" spans="1:5" ht="78.75">
      <c r="A19" t="s">
        <v>1</v>
      </c>
      <c r="B19" t="s">
        <v>2</v>
      </c>
      <c r="C19" t="s">
        <v>1</v>
      </c>
      <c r="D19" s="1" t="s">
        <v>27</v>
      </c>
      <c r="E19" s="5" t="s">
        <v>60</v>
      </c>
    </row>
    <row r="20" spans="1:5" ht="47.25">
      <c r="A20" t="s">
        <v>1</v>
      </c>
      <c r="B20" t="s">
        <v>2</v>
      </c>
      <c r="C20" t="s">
        <v>1</v>
      </c>
      <c r="D20" s="1" t="s">
        <v>36</v>
      </c>
      <c r="E20" s="1" t="s">
        <v>75</v>
      </c>
    </row>
    <row r="21" spans="1:5" ht="31.5">
      <c r="A21" t="s">
        <v>1</v>
      </c>
      <c r="B21" t="s">
        <v>2</v>
      </c>
      <c r="C21" t="s">
        <v>3</v>
      </c>
      <c r="D21" s="1" t="s">
        <v>40</v>
      </c>
      <c r="E21" s="1" t="s">
        <v>80</v>
      </c>
    </row>
    <row r="22" spans="1:5" ht="47.25">
      <c r="A22" t="s">
        <v>1</v>
      </c>
      <c r="B22" t="s">
        <v>2</v>
      </c>
      <c r="C22" t="s">
        <v>3</v>
      </c>
      <c r="D22" s="1" t="s">
        <v>43</v>
      </c>
      <c r="E22" s="1" t="s">
        <v>83</v>
      </c>
    </row>
    <row r="23" spans="1:5" ht="141.75">
      <c r="A23" t="s">
        <v>1</v>
      </c>
      <c r="B23" t="s">
        <v>2</v>
      </c>
      <c r="C23" t="s">
        <v>1</v>
      </c>
      <c r="D23" s="1" t="s">
        <v>103</v>
      </c>
      <c r="E23" s="5" t="s">
        <v>96</v>
      </c>
    </row>
    <row r="38" spans="1:2" ht="15.75">
      <c r="A38" t="s">
        <v>113</v>
      </c>
      <c r="B38">
        <v>63</v>
      </c>
    </row>
    <row r="39" spans="1:2" ht="15.75">
      <c r="A39" t="s">
        <v>114</v>
      </c>
      <c r="B39">
        <v>22</v>
      </c>
    </row>
    <row r="41" spans="2:4" ht="15.75">
      <c r="B41" t="s">
        <v>110</v>
      </c>
      <c r="C41" t="s">
        <v>111</v>
      </c>
      <c r="D41" t="s">
        <v>112</v>
      </c>
    </row>
    <row r="42" spans="1:4" ht="15.75">
      <c r="A42" s="2" t="s">
        <v>88</v>
      </c>
      <c r="B42">
        <f>B38-B39</f>
        <v>41</v>
      </c>
      <c r="C42">
        <f>COUNTIF(A2:A37,"Yes.")</f>
        <v>20</v>
      </c>
      <c r="D42">
        <f>COUNTIF(A2:A37,"No.")</f>
        <v>2</v>
      </c>
    </row>
    <row r="43" spans="2:4" ht="15.75">
      <c r="B43" t="s">
        <v>110</v>
      </c>
      <c r="C43" t="s">
        <v>111</v>
      </c>
      <c r="D43" t="s">
        <v>112</v>
      </c>
    </row>
    <row r="44" spans="1:4" ht="15.75">
      <c r="A44" s="2" t="s">
        <v>90</v>
      </c>
      <c r="B44">
        <f>B38-B39</f>
        <v>41</v>
      </c>
      <c r="C44">
        <f>COUNTIF(C2:C37,"Yes.")</f>
        <v>12</v>
      </c>
      <c r="D44">
        <f>COUNTIF(C2:C37,"No.")</f>
        <v>10</v>
      </c>
    </row>
    <row r="45" spans="2:5" ht="15.75">
      <c r="B45" t="s">
        <v>110</v>
      </c>
      <c r="C45" t="s">
        <v>5</v>
      </c>
      <c r="D45" t="s">
        <v>2</v>
      </c>
      <c r="E45" t="s">
        <v>16</v>
      </c>
    </row>
    <row r="46" spans="1:5" ht="15.75">
      <c r="A46" s="2" t="s">
        <v>89</v>
      </c>
      <c r="B46">
        <f>B38-B39</f>
        <v>41</v>
      </c>
      <c r="C46">
        <f>COUNTIF(B2:B37,"adequate")</f>
        <v>16</v>
      </c>
      <c r="D46">
        <f>COUNTIF(B2:B37,"challenging")</f>
        <v>6</v>
      </c>
      <c r="E46">
        <f>COUNTIF(B2:B37,"too simple")</f>
        <v>0</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E45"/>
  <sheetViews>
    <sheetView workbookViewId="0" topLeftCell="A1">
      <pane ySplit="1" topLeftCell="BM2" activePane="bottomLeft" state="frozen"/>
      <selection pane="topLeft" activeCell="A1" sqref="A1"/>
      <selection pane="bottomLeft" activeCell="A2" sqref="A2"/>
    </sheetView>
  </sheetViews>
  <sheetFormatPr defaultColWidth="11.00390625" defaultRowHeight="15.75"/>
  <cols>
    <col min="4" max="4" width="44.125" style="0" customWidth="1"/>
    <col min="5" max="5" width="64.375" style="0" customWidth="1"/>
  </cols>
  <sheetData>
    <row r="1" spans="1:5" s="2" customFormat="1" ht="15.75">
      <c r="A1" s="3" t="s">
        <v>88</v>
      </c>
      <c r="B1" s="3" t="s">
        <v>89</v>
      </c>
      <c r="C1" s="3" t="s">
        <v>90</v>
      </c>
      <c r="D1" s="4" t="s">
        <v>91</v>
      </c>
      <c r="E1" s="4" t="s">
        <v>87</v>
      </c>
    </row>
    <row r="2" spans="1:5" ht="15.75">
      <c r="A2" t="s">
        <v>1</v>
      </c>
      <c r="B2" t="s">
        <v>2</v>
      </c>
      <c r="C2" t="s">
        <v>1</v>
      </c>
      <c r="D2" s="1"/>
      <c r="E2" s="1"/>
    </row>
    <row r="3" spans="1:5" ht="15.75">
      <c r="A3" t="s">
        <v>1</v>
      </c>
      <c r="B3" t="s">
        <v>2</v>
      </c>
      <c r="C3" t="s">
        <v>1</v>
      </c>
      <c r="D3" s="1" t="s">
        <v>22</v>
      </c>
      <c r="E3" s="1"/>
    </row>
    <row r="4" spans="1:5" ht="15.75">
      <c r="A4" t="s">
        <v>1</v>
      </c>
      <c r="B4" t="s">
        <v>2</v>
      </c>
      <c r="C4" t="s">
        <v>1</v>
      </c>
      <c r="D4" s="1"/>
      <c r="E4" s="1"/>
    </row>
    <row r="5" spans="1:5" ht="15.75">
      <c r="A5" t="s">
        <v>1</v>
      </c>
      <c r="B5" t="s">
        <v>2</v>
      </c>
      <c r="C5" t="s">
        <v>3</v>
      </c>
      <c r="D5" s="1"/>
      <c r="E5" s="1"/>
    </row>
    <row r="6" spans="1:5" ht="15.75">
      <c r="A6" t="s">
        <v>1</v>
      </c>
      <c r="B6" t="s">
        <v>2</v>
      </c>
      <c r="C6" t="s">
        <v>1</v>
      </c>
      <c r="D6" s="1"/>
      <c r="E6" s="1"/>
    </row>
    <row r="7" spans="1:5" ht="31.5">
      <c r="A7" t="s">
        <v>1</v>
      </c>
      <c r="B7" t="s">
        <v>5</v>
      </c>
      <c r="C7" t="s">
        <v>3</v>
      </c>
      <c r="D7" s="1" t="s">
        <v>23</v>
      </c>
      <c r="E7" s="1"/>
    </row>
    <row r="8" spans="1:5" ht="15.75">
      <c r="A8" t="s">
        <v>1</v>
      </c>
      <c r="B8" t="s">
        <v>2</v>
      </c>
      <c r="C8" t="s">
        <v>3</v>
      </c>
      <c r="D8" s="1"/>
      <c r="E8" s="1"/>
    </row>
    <row r="9" spans="1:5" ht="15.75">
      <c r="A9" t="s">
        <v>1</v>
      </c>
      <c r="B9" t="s">
        <v>5</v>
      </c>
      <c r="C9" t="s">
        <v>3</v>
      </c>
      <c r="D9" s="1"/>
      <c r="E9" s="1"/>
    </row>
    <row r="10" spans="1:5" ht="15.75">
      <c r="A10" t="s">
        <v>1</v>
      </c>
      <c r="B10" t="s">
        <v>2</v>
      </c>
      <c r="C10" t="s">
        <v>1</v>
      </c>
      <c r="D10" s="1"/>
      <c r="E10" s="1"/>
    </row>
    <row r="11" spans="1:5" ht="15.75">
      <c r="A11" t="s">
        <v>1</v>
      </c>
      <c r="B11" t="s">
        <v>2</v>
      </c>
      <c r="C11" t="s">
        <v>1</v>
      </c>
      <c r="D11" s="1"/>
      <c r="E11" s="1"/>
    </row>
    <row r="12" spans="1:5" ht="15.75">
      <c r="A12" t="s">
        <v>1</v>
      </c>
      <c r="B12" t="s">
        <v>2</v>
      </c>
      <c r="C12" t="s">
        <v>1</v>
      </c>
      <c r="D12" s="1"/>
      <c r="E12" s="1"/>
    </row>
    <row r="13" spans="1:5" ht="15.75">
      <c r="A13" t="s">
        <v>1</v>
      </c>
      <c r="B13" t="s">
        <v>2</v>
      </c>
      <c r="C13" t="s">
        <v>1</v>
      </c>
      <c r="D13" s="1"/>
      <c r="E13" s="1"/>
    </row>
    <row r="14" spans="1:5" ht="31.5">
      <c r="A14" t="s">
        <v>1</v>
      </c>
      <c r="B14" t="s">
        <v>2</v>
      </c>
      <c r="C14" t="s">
        <v>1</v>
      </c>
      <c r="D14" s="1" t="s">
        <v>109</v>
      </c>
      <c r="E14" s="1"/>
    </row>
    <row r="15" spans="1:5" ht="15.75">
      <c r="A15" t="s">
        <v>1</v>
      </c>
      <c r="B15" t="s">
        <v>32</v>
      </c>
      <c r="C15" t="s">
        <v>1</v>
      </c>
      <c r="D15" s="1"/>
      <c r="E15" s="1" t="s">
        <v>67</v>
      </c>
    </row>
    <row r="16" spans="1:5" ht="15.75">
      <c r="A16" t="s">
        <v>1</v>
      </c>
      <c r="B16" t="s">
        <v>2</v>
      </c>
      <c r="C16" t="s">
        <v>3</v>
      </c>
      <c r="D16" s="1"/>
      <c r="E16" s="1" t="s">
        <v>69</v>
      </c>
    </row>
    <row r="17" spans="1:5" ht="15.75">
      <c r="A17" t="s">
        <v>1</v>
      </c>
      <c r="B17" t="s">
        <v>2</v>
      </c>
      <c r="C17" t="s">
        <v>1</v>
      </c>
      <c r="D17" s="1"/>
      <c r="E17" s="1"/>
    </row>
    <row r="18" spans="1:5" ht="31.5">
      <c r="A18" t="s">
        <v>3</v>
      </c>
      <c r="B18" t="s">
        <v>2</v>
      </c>
      <c r="C18" t="s">
        <v>1</v>
      </c>
      <c r="D18" s="1"/>
      <c r="E18" s="1" t="s">
        <v>73</v>
      </c>
    </row>
    <row r="19" spans="1:5" ht="63">
      <c r="A19" t="s">
        <v>1</v>
      </c>
      <c r="B19" t="s">
        <v>2</v>
      </c>
      <c r="C19" t="s">
        <v>1</v>
      </c>
      <c r="D19" s="1"/>
      <c r="E19" s="5" t="s">
        <v>74</v>
      </c>
    </row>
    <row r="20" spans="1:5" ht="31.5">
      <c r="A20" t="s">
        <v>1</v>
      </c>
      <c r="B20" t="s">
        <v>2</v>
      </c>
      <c r="C20" t="s">
        <v>1</v>
      </c>
      <c r="D20" s="1"/>
      <c r="E20" s="1" t="s">
        <v>76</v>
      </c>
    </row>
    <row r="21" spans="1:5" ht="15.75">
      <c r="A21" t="s">
        <v>1</v>
      </c>
      <c r="B21" t="s">
        <v>2</v>
      </c>
      <c r="C21" t="s">
        <v>3</v>
      </c>
      <c r="D21" s="1"/>
      <c r="E21" s="1"/>
    </row>
    <row r="22" spans="1:5" ht="78.75">
      <c r="A22" t="s">
        <v>1</v>
      </c>
      <c r="B22" t="s">
        <v>2</v>
      </c>
      <c r="C22" t="s">
        <v>3</v>
      </c>
      <c r="D22" s="1" t="s">
        <v>46</v>
      </c>
      <c r="E22" s="5" t="s">
        <v>85</v>
      </c>
    </row>
    <row r="23" spans="1:5" ht="94.5">
      <c r="A23" t="s">
        <v>1</v>
      </c>
      <c r="B23" t="s">
        <v>5</v>
      </c>
      <c r="C23" t="s">
        <v>1</v>
      </c>
      <c r="D23" s="1" t="s">
        <v>47</v>
      </c>
      <c r="E23" s="5" t="s">
        <v>107</v>
      </c>
    </row>
    <row r="37" spans="1:2" ht="15.75">
      <c r="A37" t="s">
        <v>113</v>
      </c>
      <c r="B37">
        <v>72</v>
      </c>
    </row>
    <row r="38" spans="1:2" ht="15.75">
      <c r="A38" t="s">
        <v>114</v>
      </c>
      <c r="B38">
        <v>23</v>
      </c>
    </row>
    <row r="40" spans="2:4" ht="15.75">
      <c r="B40" t="s">
        <v>110</v>
      </c>
      <c r="C40" t="s">
        <v>111</v>
      </c>
      <c r="D40" t="s">
        <v>112</v>
      </c>
    </row>
    <row r="41" spans="1:4" ht="15.75">
      <c r="A41" s="2" t="s">
        <v>88</v>
      </c>
      <c r="B41">
        <f>B37-B38</f>
        <v>49</v>
      </c>
      <c r="C41">
        <f>COUNTIF(A1:A36,"Yes.")</f>
        <v>21</v>
      </c>
      <c r="D41">
        <f>COUNTIF(A1:A36,"No.")</f>
        <v>1</v>
      </c>
    </row>
    <row r="42" spans="2:4" ht="15.75">
      <c r="B42" t="s">
        <v>110</v>
      </c>
      <c r="C42" t="s">
        <v>111</v>
      </c>
      <c r="D42" t="s">
        <v>112</v>
      </c>
    </row>
    <row r="43" spans="1:4" ht="15.75">
      <c r="A43" s="2" t="s">
        <v>90</v>
      </c>
      <c r="B43">
        <f>B37-B38</f>
        <v>49</v>
      </c>
      <c r="C43">
        <f>COUNTIF(C1:C36,"Yes.")</f>
        <v>15</v>
      </c>
      <c r="D43">
        <f>COUNTIF(C1:C36,"No.")</f>
        <v>7</v>
      </c>
    </row>
    <row r="44" spans="2:5" ht="15.75">
      <c r="B44" t="s">
        <v>110</v>
      </c>
      <c r="C44" t="s">
        <v>5</v>
      </c>
      <c r="D44" t="s">
        <v>2</v>
      </c>
      <c r="E44" t="s">
        <v>16</v>
      </c>
    </row>
    <row r="45" spans="1:5" ht="15.75">
      <c r="A45" s="2" t="s">
        <v>89</v>
      </c>
      <c r="B45">
        <f>B37-B38</f>
        <v>49</v>
      </c>
      <c r="C45">
        <f>COUNTIF(B1:B36,"adequate")</f>
        <v>18</v>
      </c>
      <c r="D45">
        <f>COUNTIF(B1:B36,"challenging")</f>
        <v>3</v>
      </c>
      <c r="E45">
        <f>COUNTIF(B1:B36,"too simple")</f>
        <v>0</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Peter M. Schneider</cp:lastModifiedBy>
  <cp:lastPrinted>2011-11-08T01:02:12Z</cp:lastPrinted>
  <dcterms:created xsi:type="dcterms:W3CDTF">2011-11-07T23:59:04Z</dcterms:created>
  <dcterms:modified xsi:type="dcterms:W3CDTF">2012-04-02T09:45:49Z</dcterms:modified>
  <cp:category/>
  <cp:version/>
  <cp:contentType/>
  <cp:contentStatus/>
</cp:coreProperties>
</file>